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20730" windowHeight="11145" activeTab="0"/>
  </bookViews>
  <sheets>
    <sheet name="Mannschaften" sheetId="1" r:id="rId1"/>
    <sheet name="Vorrunde" sheetId="2" r:id="rId2"/>
    <sheet name="Finalrunde" sheetId="3" r:id="rId3"/>
    <sheet name="Spielplan" sheetId="4" r:id="rId4"/>
    <sheet name="Spielberichtsbogen blanko" sheetId="5" r:id="rId5"/>
  </sheets>
  <definedNames>
    <definedName name="_xlnm.Print_Area" localSheetId="0">'Mannschaften'!$A$1:$H$29</definedName>
    <definedName name="_xlnm.Print_Area" localSheetId="4">'Spielberichtsbogen blanko'!$A$1:$AR$33</definedName>
  </definedNames>
  <calcPr fullCalcOnLoad="1"/>
</workbook>
</file>

<file path=xl/sharedStrings.xml><?xml version="1.0" encoding="utf-8"?>
<sst xmlns="http://schemas.openxmlformats.org/spreadsheetml/2006/main" count="577" uniqueCount="84">
  <si>
    <t>:</t>
  </si>
  <si>
    <t>Feld 1</t>
  </si>
  <si>
    <t>Feld 2</t>
  </si>
  <si>
    <t>Feld 3</t>
  </si>
  <si>
    <t>Spielnr.</t>
  </si>
  <si>
    <t>Uhrzeit</t>
  </si>
  <si>
    <t>Mannschaft 1</t>
  </si>
  <si>
    <t>Mannschaft 2</t>
  </si>
  <si>
    <t>Schiri</t>
  </si>
  <si>
    <t>Mannschft 2</t>
  </si>
  <si>
    <t>Staffel 1</t>
  </si>
  <si>
    <t>Feld</t>
  </si>
  <si>
    <t>SR</t>
  </si>
  <si>
    <t>Spielparungen</t>
  </si>
  <si>
    <t>1.Satz</t>
  </si>
  <si>
    <t>2.Satz</t>
  </si>
  <si>
    <t>3.Satz</t>
  </si>
  <si>
    <t>4. Satz</t>
  </si>
  <si>
    <t>5. Satz</t>
  </si>
  <si>
    <t>Sätze</t>
  </si>
  <si>
    <t>Punkte</t>
  </si>
  <si>
    <t>Bälle</t>
  </si>
  <si>
    <t>Staffel 2</t>
  </si>
  <si>
    <t>Volleyball Hallenturnier</t>
  </si>
  <si>
    <t>I. Teilnehmende Mannschaften</t>
  </si>
  <si>
    <t>Teilnehmende Mannschaften</t>
  </si>
  <si>
    <t>Zwischentabelle Staffel 1</t>
  </si>
  <si>
    <t>Pkt.</t>
  </si>
  <si>
    <t>Diff.</t>
  </si>
  <si>
    <t>1.</t>
  </si>
  <si>
    <t>2.</t>
  </si>
  <si>
    <t>3.</t>
  </si>
  <si>
    <t>4.</t>
  </si>
  <si>
    <t>5.</t>
  </si>
  <si>
    <t>6.</t>
  </si>
  <si>
    <t>1A</t>
  </si>
  <si>
    <t>2A</t>
  </si>
  <si>
    <t>3A</t>
  </si>
  <si>
    <t>4A</t>
  </si>
  <si>
    <t>5A</t>
  </si>
  <si>
    <t>6A</t>
  </si>
  <si>
    <t>1B</t>
  </si>
  <si>
    <t>2B</t>
  </si>
  <si>
    <t>3B</t>
  </si>
  <si>
    <t>4B</t>
  </si>
  <si>
    <t>5B</t>
  </si>
  <si>
    <t>Halbfinale</t>
  </si>
  <si>
    <t>Platz 9 -11</t>
  </si>
  <si>
    <t>Platz 7</t>
  </si>
  <si>
    <t>Platz 5</t>
  </si>
  <si>
    <t>Platz 3</t>
  </si>
  <si>
    <t>Finale</t>
  </si>
  <si>
    <t>Feld:</t>
  </si>
  <si>
    <t>A</t>
  </si>
  <si>
    <t>Spiel-Nr.:</t>
  </si>
  <si>
    <t>B</t>
  </si>
  <si>
    <t>C</t>
  </si>
  <si>
    <t>SPIELPAARUNG</t>
  </si>
  <si>
    <t>Satz</t>
  </si>
  <si>
    <t xml:space="preserve"> Auszeit</t>
  </si>
  <si>
    <t xml:space="preserve"> Ergebnisse</t>
  </si>
  <si>
    <t xml:space="preserve"> Spielführer</t>
  </si>
  <si>
    <t xml:space="preserve"> 1. Satz</t>
  </si>
  <si>
    <t xml:space="preserve"> A</t>
  </si>
  <si>
    <t xml:space="preserve"> 2. Satz</t>
  </si>
  <si>
    <t xml:space="preserve"> B</t>
  </si>
  <si>
    <t xml:space="preserve"> Punkte</t>
  </si>
  <si>
    <t xml:space="preserve"> Schiri</t>
  </si>
  <si>
    <t xml:space="preserve"> Sätze</t>
  </si>
  <si>
    <t xml:space="preserve"> Sieger</t>
  </si>
  <si>
    <t xml:space="preserve"> Bälle</t>
  </si>
  <si>
    <t>6B</t>
  </si>
  <si>
    <t>Turniername</t>
  </si>
  <si>
    <t>Termin/Ort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</si>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</sst>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_-* #,##0.000\ &quot;DM&quot;_-;\-* #,##0.000\ &quot;DM&quot;_-;_-* &quot;-&quot;??\ &quot;DM&quot;_-;_-@_-"/>
    <numFmt numFmtId="182" formatCode="_-* #,##0.0000\ &quot;DM&quot;_-;\-* #,##0.0000\ &quot;DM&quot;_-;_-* &quot;-&quot;??\ &quot;DM&quot;_-;_-@_-"/>
    <numFmt numFmtId="183" formatCode="&quot;+&quot;0"/>
    <numFmt numFmtId="184" formatCode=";;;"/>
    <numFmt numFmtId="185" formatCode="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Bernhard-Fashion"/>
      <family val="0"/>
    </font>
    <font>
      <u val="single"/>
      <sz val="10"/>
      <name val="Arial"/>
      <family val="2"/>
    </font>
    <font>
      <b/>
      <sz val="14"/>
      <color indexed="8"/>
      <name val="ArtDecoSSK"/>
      <family val="0"/>
    </font>
    <font>
      <b/>
      <u val="single"/>
      <sz val="26"/>
      <name val="Times New Roman"/>
      <family val="1"/>
    </font>
    <font>
      <b/>
      <i/>
      <sz val="2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20" borderId="10" xfId="0" applyFont="1" applyFill="1" applyBorder="1" applyAlignment="1" applyProtection="1">
      <alignment/>
      <protection/>
    </xf>
    <xf numFmtId="0" fontId="22" fillId="20" borderId="10" xfId="0" applyFont="1" applyFill="1" applyBorder="1" applyAlignment="1" applyProtection="1">
      <alignment horizontal="center"/>
      <protection/>
    </xf>
    <xf numFmtId="0" fontId="22" fillId="20" borderId="11" xfId="0" applyFont="1" applyFill="1" applyBorder="1" applyAlignment="1" applyProtection="1">
      <alignment horizontal="center"/>
      <protection/>
    </xf>
    <xf numFmtId="0" fontId="22" fillId="20" borderId="12" xfId="52" applyFont="1" applyFill="1" applyBorder="1" applyAlignment="1" applyProtection="1">
      <alignment horizontal="center"/>
      <protection hidden="1"/>
    </xf>
    <xf numFmtId="0" fontId="22" fillId="20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24" borderId="16" xfId="52" applyFont="1" applyFill="1" applyBorder="1" applyAlignment="1" applyProtection="1">
      <alignment horizontal="center"/>
      <protection hidden="1" locked="0"/>
    </xf>
    <xf numFmtId="49" fontId="1" fillId="24" borderId="15" xfId="52" applyNumberFormat="1" applyFont="1" applyFill="1" applyBorder="1" applyAlignment="1" applyProtection="1">
      <alignment horizontal="center"/>
      <protection hidden="1"/>
    </xf>
    <xf numFmtId="0" fontId="1" fillId="24" borderId="17" xfId="52" applyFont="1" applyFill="1" applyBorder="1" applyAlignment="1" applyProtection="1">
      <alignment horizontal="center"/>
      <protection hidden="1" locked="0"/>
    </xf>
    <xf numFmtId="0" fontId="1" fillId="24" borderId="15" xfId="52" applyFont="1" applyFill="1" applyBorder="1" applyAlignment="1" applyProtection="1">
      <alignment horizontal="center"/>
      <protection hidden="1"/>
    </xf>
    <xf numFmtId="0" fontId="1" fillId="24" borderId="15" xfId="52" applyFont="1" applyFill="1" applyBorder="1" applyAlignment="1" applyProtection="1">
      <alignment horizontal="center"/>
      <protection hidden="1" locked="0"/>
    </xf>
    <xf numFmtId="0" fontId="22" fillId="24" borderId="16" xfId="52" applyFont="1" applyFill="1" applyBorder="1" applyAlignment="1" applyProtection="1">
      <alignment horizontal="center"/>
      <protection hidden="1"/>
    </xf>
    <xf numFmtId="0" fontId="22" fillId="24" borderId="15" xfId="52" applyFont="1" applyFill="1" applyBorder="1" applyAlignment="1" applyProtection="1">
      <alignment horizontal="center"/>
      <protection hidden="1"/>
    </xf>
    <xf numFmtId="0" fontId="22" fillId="24" borderId="17" xfId="52" applyFont="1" applyFill="1" applyBorder="1" applyAlignment="1" applyProtection="1">
      <alignment horizontal="center"/>
      <protection hidden="1"/>
    </xf>
    <xf numFmtId="0" fontId="1" fillId="24" borderId="18" xfId="0" applyFont="1" applyFill="1" applyBorder="1" applyAlignment="1" applyProtection="1">
      <alignment horizontal="center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1" fillId="24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24" borderId="23" xfId="52" applyFont="1" applyFill="1" applyBorder="1" applyAlignment="1" applyProtection="1">
      <alignment horizontal="center"/>
      <protection hidden="1" locked="0"/>
    </xf>
    <xf numFmtId="49" fontId="1" fillId="24" borderId="22" xfId="52" applyNumberFormat="1" applyFont="1" applyFill="1" applyBorder="1" applyAlignment="1" applyProtection="1">
      <alignment horizontal="center"/>
      <protection hidden="1"/>
    </xf>
    <xf numFmtId="0" fontId="1" fillId="24" borderId="24" xfId="52" applyFont="1" applyFill="1" applyBorder="1" applyAlignment="1" applyProtection="1">
      <alignment horizontal="center"/>
      <protection hidden="1" locked="0"/>
    </xf>
    <xf numFmtId="0" fontId="1" fillId="24" borderId="22" xfId="52" applyFont="1" applyFill="1" applyBorder="1" applyAlignment="1" applyProtection="1">
      <alignment horizontal="center"/>
      <protection hidden="1"/>
    </xf>
    <xf numFmtId="0" fontId="1" fillId="24" borderId="22" xfId="52" applyFont="1" applyFill="1" applyBorder="1" applyAlignment="1" applyProtection="1">
      <alignment horizontal="center"/>
      <protection hidden="1" locked="0"/>
    </xf>
    <xf numFmtId="0" fontId="22" fillId="24" borderId="23" xfId="52" applyFont="1" applyFill="1" applyBorder="1" applyAlignment="1" applyProtection="1">
      <alignment horizontal="center"/>
      <protection hidden="1"/>
    </xf>
    <xf numFmtId="0" fontId="22" fillId="24" borderId="22" xfId="52" applyFont="1" applyFill="1" applyBorder="1" applyAlignment="1" applyProtection="1">
      <alignment horizontal="center"/>
      <protection hidden="1"/>
    </xf>
    <xf numFmtId="0" fontId="22" fillId="24" borderId="24" xfId="52" applyFont="1" applyFill="1" applyBorder="1" applyAlignment="1" applyProtection="1">
      <alignment horizontal="center"/>
      <protection hidden="1"/>
    </xf>
    <xf numFmtId="0" fontId="1" fillId="24" borderId="23" xfId="0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24" borderId="26" xfId="52" applyFont="1" applyFill="1" applyBorder="1" applyAlignment="1" applyProtection="1">
      <alignment horizontal="center"/>
      <protection hidden="1" locked="0"/>
    </xf>
    <xf numFmtId="0" fontId="1" fillId="24" borderId="27" xfId="52" applyFont="1" applyFill="1" applyBorder="1" applyAlignment="1" applyProtection="1">
      <alignment horizontal="center"/>
      <protection hidden="1" locked="0"/>
    </xf>
    <xf numFmtId="0" fontId="1" fillId="24" borderId="28" xfId="52" applyFont="1" applyFill="1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24" borderId="31" xfId="52" applyFont="1" applyFill="1" applyBorder="1" applyAlignment="1" applyProtection="1">
      <alignment horizontal="center"/>
      <protection hidden="1" locked="0"/>
    </xf>
    <xf numFmtId="49" fontId="1" fillId="24" borderId="30" xfId="52" applyNumberFormat="1" applyFont="1" applyFill="1" applyBorder="1" applyAlignment="1" applyProtection="1">
      <alignment horizontal="center"/>
      <protection hidden="1"/>
    </xf>
    <xf numFmtId="0" fontId="1" fillId="24" borderId="32" xfId="52" applyFont="1" applyFill="1" applyBorder="1" applyAlignment="1" applyProtection="1">
      <alignment horizontal="center"/>
      <protection hidden="1" locked="0"/>
    </xf>
    <xf numFmtId="0" fontId="1" fillId="24" borderId="30" xfId="52" applyFont="1" applyFill="1" applyBorder="1" applyAlignment="1" applyProtection="1">
      <alignment horizontal="center"/>
      <protection hidden="1"/>
    </xf>
    <xf numFmtId="0" fontId="1" fillId="24" borderId="30" xfId="52" applyFont="1" applyFill="1" applyBorder="1" applyAlignment="1" applyProtection="1">
      <alignment horizontal="center"/>
      <protection hidden="1" locked="0"/>
    </xf>
    <xf numFmtId="0" fontId="22" fillId="24" borderId="31" xfId="52" applyFont="1" applyFill="1" applyBorder="1" applyAlignment="1" applyProtection="1">
      <alignment horizontal="center"/>
      <protection hidden="1"/>
    </xf>
    <xf numFmtId="0" fontId="22" fillId="24" borderId="30" xfId="52" applyFont="1" applyFill="1" applyBorder="1" applyAlignment="1" applyProtection="1">
      <alignment horizontal="center"/>
      <protection hidden="1"/>
    </xf>
    <xf numFmtId="0" fontId="22" fillId="24" borderId="32" xfId="52" applyFont="1" applyFill="1" applyBorder="1" applyAlignment="1" applyProtection="1">
      <alignment horizontal="center"/>
      <protection hidden="1"/>
    </xf>
    <xf numFmtId="0" fontId="1" fillId="24" borderId="31" xfId="0" applyFont="1" applyFill="1" applyBorder="1" applyAlignment="1" applyProtection="1">
      <alignment horizontal="center"/>
      <protection/>
    </xf>
    <xf numFmtId="0" fontId="1" fillId="24" borderId="30" xfId="0" applyFont="1" applyFill="1" applyBorder="1" applyAlignment="1" applyProtection="1">
      <alignment horizontal="center"/>
      <protection/>
    </xf>
    <xf numFmtId="0" fontId="1" fillId="24" borderId="3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8" fillId="0" borderId="0" xfId="51" applyFont="1" applyProtection="1">
      <alignment/>
      <protection hidden="1"/>
    </xf>
    <xf numFmtId="0" fontId="22" fillId="0" borderId="33" xfId="0" applyFont="1" applyBorder="1" applyAlignment="1" applyProtection="1">
      <alignment/>
      <protection/>
    </xf>
    <xf numFmtId="0" fontId="22" fillId="0" borderId="34" xfId="0" applyFont="1" applyBorder="1" applyAlignment="1" applyProtection="1">
      <alignment/>
      <protection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22" fillId="20" borderId="35" xfId="52" applyFont="1" applyFill="1" applyBorder="1" applyProtection="1">
      <alignment/>
      <protection hidden="1"/>
    </xf>
    <xf numFmtId="0" fontId="22" fillId="20" borderId="13" xfId="52" applyFont="1" applyFill="1" applyBorder="1" applyProtection="1">
      <alignment/>
      <protection hidden="1"/>
    </xf>
    <xf numFmtId="0" fontId="26" fillId="20" borderId="13" xfId="52" applyFill="1" applyBorder="1" applyProtection="1">
      <alignment/>
      <protection hidden="1"/>
    </xf>
    <xf numFmtId="0" fontId="26" fillId="20" borderId="36" xfId="52" applyFill="1" applyBorder="1" applyProtection="1">
      <alignment/>
      <protection hidden="1"/>
    </xf>
    <xf numFmtId="0" fontId="22" fillId="20" borderId="37" xfId="52" applyFont="1" applyFill="1" applyBorder="1" applyAlignment="1" applyProtection="1">
      <alignment horizontal="centerContinuous"/>
      <protection hidden="1"/>
    </xf>
    <xf numFmtId="0" fontId="22" fillId="20" borderId="11" xfId="52" applyFont="1" applyFill="1" applyBorder="1" applyAlignment="1" applyProtection="1">
      <alignment horizontal="centerContinuous"/>
      <protection hidden="1"/>
    </xf>
    <xf numFmtId="0" fontId="26" fillId="20" borderId="12" xfId="52" applyFill="1" applyBorder="1" applyAlignment="1" applyProtection="1">
      <alignment horizontal="centerContinuous"/>
      <protection hidden="1"/>
    </xf>
    <xf numFmtId="0" fontId="26" fillId="20" borderId="11" xfId="52" applyFill="1" applyBorder="1" applyAlignment="1" applyProtection="1">
      <alignment horizontal="centerContinuous"/>
      <protection hidden="1"/>
    </xf>
    <xf numFmtId="0" fontId="22" fillId="0" borderId="38" xfId="52" applyFont="1" applyBorder="1" applyAlignment="1" applyProtection="1">
      <alignment horizontal="center"/>
      <protection hidden="1"/>
    </xf>
    <xf numFmtId="0" fontId="22" fillId="0" borderId="0" xfId="52" applyFont="1" applyBorder="1" applyAlignment="1" applyProtection="1">
      <alignment horizontal="left"/>
      <protection hidden="1"/>
    </xf>
    <xf numFmtId="0" fontId="22" fillId="0" borderId="0" xfId="52" applyFont="1" applyBorder="1" applyAlignment="1" applyProtection="1">
      <alignment horizontal="center"/>
      <protection hidden="1"/>
    </xf>
    <xf numFmtId="0" fontId="26" fillId="0" borderId="39" xfId="52" applyBorder="1" applyAlignment="1" applyProtection="1">
      <alignment horizontal="center"/>
      <protection hidden="1"/>
    </xf>
    <xf numFmtId="0" fontId="26" fillId="0" borderId="37" xfId="52" applyBorder="1" applyAlignment="1" applyProtection="1">
      <alignment horizontal="right"/>
      <protection hidden="1"/>
    </xf>
    <xf numFmtId="0" fontId="26" fillId="0" borderId="11" xfId="52" applyBorder="1" applyAlignment="1" applyProtection="1">
      <alignment horizontal="center"/>
      <protection hidden="1"/>
    </xf>
    <xf numFmtId="0" fontId="26" fillId="0" borderId="11" xfId="52" applyBorder="1" applyAlignment="1" applyProtection="1">
      <alignment horizontal="left"/>
      <protection hidden="1"/>
    </xf>
    <xf numFmtId="0" fontId="26" fillId="0" borderId="37" xfId="52" applyBorder="1" applyAlignment="1" applyProtection="1">
      <alignment horizontal="left"/>
      <protection hidden="1"/>
    </xf>
    <xf numFmtId="0" fontId="0" fillId="0" borderId="37" xfId="52" applyFont="1" applyBorder="1" applyAlignment="1" applyProtection="1">
      <alignment horizontal="right"/>
      <protection hidden="1"/>
    </xf>
    <xf numFmtId="0" fontId="0" fillId="0" borderId="11" xfId="52" applyFont="1" applyBorder="1" applyAlignment="1" applyProtection="1">
      <alignment horizontal="center"/>
      <protection hidden="1"/>
    </xf>
    <xf numFmtId="0" fontId="0" fillId="0" borderId="11" xfId="52" applyFont="1" applyBorder="1" applyAlignment="1" applyProtection="1">
      <alignment horizontal="left"/>
      <protection hidden="1"/>
    </xf>
    <xf numFmtId="0" fontId="0" fillId="0" borderId="3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6" fillId="0" borderId="40" xfId="52" applyBorder="1" applyAlignment="1" applyProtection="1">
      <alignment horizontal="center"/>
      <protection hidden="1"/>
    </xf>
    <xf numFmtId="0" fontId="26" fillId="0" borderId="38" xfId="52" applyBorder="1" applyAlignment="1" applyProtection="1">
      <alignment horizontal="right"/>
      <protection hidden="1"/>
    </xf>
    <xf numFmtId="0" fontId="26" fillId="0" borderId="0" xfId="52" applyBorder="1" applyAlignment="1" applyProtection="1">
      <alignment horizontal="center"/>
      <protection hidden="1"/>
    </xf>
    <xf numFmtId="0" fontId="26" fillId="0" borderId="0" xfId="52" applyBorder="1" applyAlignment="1" applyProtection="1">
      <alignment horizontal="left"/>
      <protection hidden="1"/>
    </xf>
    <xf numFmtId="0" fontId="26" fillId="0" borderId="38" xfId="52" applyBorder="1" applyAlignment="1" applyProtection="1">
      <alignment horizontal="left"/>
      <protection hidden="1"/>
    </xf>
    <xf numFmtId="0" fontId="0" fillId="0" borderId="38" xfId="52" applyFont="1" applyBorder="1" applyAlignment="1" applyProtection="1">
      <alignment horizontal="right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0" fillId="0" borderId="0" xfId="52" applyFont="1" applyBorder="1" applyAlignment="1" applyProtection="1">
      <alignment horizontal="left"/>
      <protection hidden="1"/>
    </xf>
    <xf numFmtId="0" fontId="0" fillId="0" borderId="38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22" fillId="0" borderId="42" xfId="52" applyFont="1" applyBorder="1" applyAlignment="1" applyProtection="1">
      <alignment horizontal="center"/>
      <protection hidden="1"/>
    </xf>
    <xf numFmtId="0" fontId="22" fillId="0" borderId="43" xfId="52" applyFont="1" applyBorder="1" applyAlignment="1" applyProtection="1">
      <alignment horizontal="left"/>
      <protection hidden="1"/>
    </xf>
    <xf numFmtId="0" fontId="22" fillId="0" borderId="43" xfId="52" applyFont="1" applyBorder="1" applyAlignment="1" applyProtection="1">
      <alignment horizontal="center"/>
      <protection hidden="1"/>
    </xf>
    <xf numFmtId="0" fontId="26" fillId="0" borderId="42" xfId="52" applyBorder="1" applyAlignment="1" applyProtection="1">
      <alignment horizontal="right"/>
      <protection hidden="1"/>
    </xf>
    <xf numFmtId="0" fontId="26" fillId="0" borderId="43" xfId="52" applyBorder="1" applyAlignment="1" applyProtection="1">
      <alignment horizontal="center"/>
      <protection hidden="1"/>
    </xf>
    <xf numFmtId="0" fontId="26" fillId="0" borderId="43" xfId="52" applyBorder="1" applyAlignment="1" applyProtection="1">
      <alignment horizontal="left"/>
      <protection hidden="1"/>
    </xf>
    <xf numFmtId="0" fontId="26" fillId="0" borderId="42" xfId="52" applyBorder="1" applyAlignment="1" applyProtection="1">
      <alignment horizontal="left"/>
      <protection hidden="1"/>
    </xf>
    <xf numFmtId="0" fontId="0" fillId="0" borderId="42" xfId="52" applyFont="1" applyBorder="1" applyAlignment="1" applyProtection="1">
      <alignment horizontal="right"/>
      <protection hidden="1"/>
    </xf>
    <xf numFmtId="0" fontId="0" fillId="0" borderId="43" xfId="52" applyFont="1" applyBorder="1" applyAlignment="1" applyProtection="1">
      <alignment horizontal="center"/>
      <protection hidden="1"/>
    </xf>
    <xf numFmtId="0" fontId="0" fillId="0" borderId="43" xfId="52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6" fillId="0" borderId="40" xfId="52" applyFont="1" applyBorder="1" applyAlignment="1" applyProtection="1">
      <alignment horizontal="center"/>
      <protection hidden="1"/>
    </xf>
    <xf numFmtId="0" fontId="26" fillId="0" borderId="45" xfId="52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/>
    </xf>
    <xf numFmtId="0" fontId="1" fillId="24" borderId="47" xfId="0" applyFont="1" applyFill="1" applyBorder="1" applyAlignment="1" applyProtection="1">
      <alignment horizontal="center"/>
      <protection/>
    </xf>
    <xf numFmtId="0" fontId="1" fillId="24" borderId="48" xfId="0" applyFont="1" applyFill="1" applyBorder="1" applyAlignment="1" applyProtection="1">
      <alignment horizontal="center"/>
      <protection/>
    </xf>
    <xf numFmtId="0" fontId="1" fillId="24" borderId="49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 horizontal="center"/>
      <protection/>
    </xf>
    <xf numFmtId="0" fontId="1" fillId="24" borderId="28" xfId="0" applyFont="1" applyFill="1" applyBorder="1" applyAlignment="1" applyProtection="1">
      <alignment horizontal="center"/>
      <protection/>
    </xf>
    <xf numFmtId="0" fontId="1" fillId="24" borderId="41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22" fillId="20" borderId="53" xfId="0" applyFont="1" applyFill="1" applyBorder="1" applyAlignment="1" applyProtection="1">
      <alignment/>
      <protection/>
    </xf>
    <xf numFmtId="0" fontId="22" fillId="20" borderId="53" xfId="0" applyFont="1" applyFill="1" applyBorder="1" applyAlignment="1" applyProtection="1">
      <alignment horizontal="center"/>
      <protection/>
    </xf>
    <xf numFmtId="0" fontId="22" fillId="20" borderId="5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24" borderId="38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0" borderId="5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56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55" xfId="0" applyFont="1" applyFill="1" applyBorder="1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22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2" fillId="0" borderId="57" xfId="0" applyFont="1" applyBorder="1" applyAlignment="1" applyProtection="1">
      <alignment horizontal="left"/>
      <protection/>
    </xf>
    <xf numFmtId="49" fontId="1" fillId="24" borderId="15" xfId="52" applyNumberFormat="1" applyFont="1" applyFill="1" applyBorder="1" applyAlignment="1" applyProtection="1">
      <alignment horizontal="center"/>
      <protection/>
    </xf>
    <xf numFmtId="0" fontId="1" fillId="24" borderId="15" xfId="52" applyFont="1" applyFill="1" applyBorder="1" applyAlignment="1" applyProtection="1">
      <alignment horizontal="center"/>
      <protection/>
    </xf>
    <xf numFmtId="0" fontId="22" fillId="24" borderId="16" xfId="52" applyFont="1" applyFill="1" applyBorder="1" applyAlignment="1" applyProtection="1">
      <alignment horizontal="center"/>
      <protection/>
    </xf>
    <xf numFmtId="0" fontId="22" fillId="24" borderId="15" xfId="52" applyFont="1" applyFill="1" applyBorder="1" applyAlignment="1" applyProtection="1">
      <alignment horizontal="center"/>
      <protection/>
    </xf>
    <xf numFmtId="0" fontId="22" fillId="24" borderId="17" xfId="52" applyFont="1" applyFill="1" applyBorder="1" applyAlignment="1" applyProtection="1">
      <alignment horizontal="center"/>
      <protection/>
    </xf>
    <xf numFmtId="49" fontId="1" fillId="24" borderId="28" xfId="52" applyNumberFormat="1" applyFont="1" applyFill="1" applyBorder="1" applyAlignment="1" applyProtection="1">
      <alignment horizontal="center"/>
      <protection/>
    </xf>
    <xf numFmtId="0" fontId="1" fillId="24" borderId="28" xfId="52" applyFont="1" applyFill="1" applyBorder="1" applyAlignment="1" applyProtection="1">
      <alignment horizontal="center"/>
      <protection/>
    </xf>
    <xf numFmtId="0" fontId="22" fillId="24" borderId="26" xfId="52" applyFont="1" applyFill="1" applyBorder="1" applyAlignment="1" applyProtection="1">
      <alignment horizontal="center"/>
      <protection/>
    </xf>
    <xf numFmtId="0" fontId="22" fillId="24" borderId="28" xfId="52" applyFont="1" applyFill="1" applyBorder="1" applyAlignment="1" applyProtection="1">
      <alignment horizontal="center"/>
      <protection/>
    </xf>
    <xf numFmtId="0" fontId="22" fillId="24" borderId="27" xfId="52" applyFont="1" applyFill="1" applyBorder="1" applyAlignment="1" applyProtection="1">
      <alignment horizontal="center"/>
      <protection/>
    </xf>
    <xf numFmtId="0" fontId="1" fillId="0" borderId="50" xfId="52" applyFont="1" applyFill="1" applyBorder="1" applyAlignment="1" applyProtection="1">
      <alignment horizontal="center"/>
      <protection/>
    </xf>
    <xf numFmtId="49" fontId="1" fillId="0" borderId="50" xfId="52" applyNumberFormat="1" applyFont="1" applyFill="1" applyBorder="1" applyAlignment="1" applyProtection="1">
      <alignment horizontal="center"/>
      <protection/>
    </xf>
    <xf numFmtId="0" fontId="22" fillId="0" borderId="5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22" fillId="0" borderId="0" xfId="52" applyFont="1" applyFill="1" applyBorder="1" applyAlignment="1" applyProtection="1">
      <alignment horizontal="center"/>
      <protection/>
    </xf>
    <xf numFmtId="0" fontId="1" fillId="0" borderId="51" xfId="52" applyFont="1" applyFill="1" applyBorder="1" applyAlignment="1" applyProtection="1">
      <alignment horizontal="center"/>
      <protection/>
    </xf>
    <xf numFmtId="49" fontId="1" fillId="0" borderId="51" xfId="52" applyNumberFormat="1" applyFont="1" applyFill="1" applyBorder="1" applyAlignment="1" applyProtection="1">
      <alignment horizontal="center"/>
      <protection/>
    </xf>
    <xf numFmtId="0" fontId="22" fillId="0" borderId="51" xfId="52" applyFont="1" applyFill="1" applyBorder="1" applyAlignment="1" applyProtection="1">
      <alignment horizontal="center"/>
      <protection/>
    </xf>
    <xf numFmtId="49" fontId="1" fillId="24" borderId="19" xfId="52" applyNumberFormat="1" applyFont="1" applyFill="1" applyBorder="1" applyAlignment="1" applyProtection="1">
      <alignment horizontal="center"/>
      <protection/>
    </xf>
    <xf numFmtId="0" fontId="1" fillId="24" borderId="19" xfId="52" applyFont="1" applyFill="1" applyBorder="1" applyAlignment="1" applyProtection="1">
      <alignment horizontal="center"/>
      <protection/>
    </xf>
    <xf numFmtId="0" fontId="1" fillId="24" borderId="0" xfId="52" applyFont="1" applyFill="1" applyBorder="1" applyAlignment="1" applyProtection="1">
      <alignment horizontal="center"/>
      <protection/>
    </xf>
    <xf numFmtId="0" fontId="22" fillId="24" borderId="18" xfId="52" applyFont="1" applyFill="1" applyBorder="1" applyAlignment="1" applyProtection="1">
      <alignment horizontal="center"/>
      <protection/>
    </xf>
    <xf numFmtId="0" fontId="22" fillId="24" borderId="19" xfId="52" applyFont="1" applyFill="1" applyBorder="1" applyAlignment="1" applyProtection="1">
      <alignment horizontal="center"/>
      <protection/>
    </xf>
    <xf numFmtId="0" fontId="22" fillId="24" borderId="20" xfId="52" applyFont="1" applyFill="1" applyBorder="1" applyAlignment="1" applyProtection="1">
      <alignment horizontal="center"/>
      <protection/>
    </xf>
    <xf numFmtId="49" fontId="1" fillId="24" borderId="22" xfId="52" applyNumberFormat="1" applyFont="1" applyFill="1" applyBorder="1" applyAlignment="1" applyProtection="1">
      <alignment horizontal="center"/>
      <protection/>
    </xf>
    <xf numFmtId="0" fontId="1" fillId="24" borderId="22" xfId="52" applyFont="1" applyFill="1" applyBorder="1" applyAlignment="1" applyProtection="1">
      <alignment horizontal="center"/>
      <protection/>
    </xf>
    <xf numFmtId="0" fontId="22" fillId="24" borderId="23" xfId="52" applyFont="1" applyFill="1" applyBorder="1" applyAlignment="1" applyProtection="1">
      <alignment horizontal="center"/>
      <protection/>
    </xf>
    <xf numFmtId="0" fontId="22" fillId="24" borderId="22" xfId="52" applyFont="1" applyFill="1" applyBorder="1" applyAlignment="1" applyProtection="1">
      <alignment horizontal="center"/>
      <protection/>
    </xf>
    <xf numFmtId="0" fontId="22" fillId="24" borderId="24" xfId="52" applyFont="1" applyFill="1" applyBorder="1" applyAlignment="1" applyProtection="1">
      <alignment horizontal="center"/>
      <protection/>
    </xf>
    <xf numFmtId="49" fontId="1" fillId="24" borderId="48" xfId="52" applyNumberFormat="1" applyFont="1" applyFill="1" applyBorder="1" applyAlignment="1" applyProtection="1">
      <alignment horizontal="center"/>
      <protection/>
    </xf>
    <xf numFmtId="0" fontId="1" fillId="24" borderId="48" xfId="52" applyFont="1" applyFill="1" applyBorder="1" applyAlignment="1" applyProtection="1">
      <alignment horizontal="center"/>
      <protection/>
    </xf>
    <xf numFmtId="0" fontId="22" fillId="24" borderId="47" xfId="52" applyFont="1" applyFill="1" applyBorder="1" applyAlignment="1" applyProtection="1">
      <alignment horizontal="center"/>
      <protection/>
    </xf>
    <xf numFmtId="0" fontId="22" fillId="24" borderId="48" xfId="52" applyFont="1" applyFill="1" applyBorder="1" applyAlignment="1" applyProtection="1">
      <alignment horizontal="center"/>
      <protection/>
    </xf>
    <xf numFmtId="0" fontId="22" fillId="24" borderId="49" xfId="52" applyFont="1" applyFill="1" applyBorder="1" applyAlignment="1" applyProtection="1">
      <alignment horizontal="center"/>
      <protection/>
    </xf>
    <xf numFmtId="49" fontId="1" fillId="24" borderId="0" xfId="52" applyNumberFormat="1" applyFont="1" applyFill="1" applyBorder="1" applyAlignment="1" applyProtection="1">
      <alignment horizontal="center"/>
      <protection/>
    </xf>
    <xf numFmtId="0" fontId="22" fillId="24" borderId="38" xfId="52" applyFont="1" applyFill="1" applyBorder="1" applyAlignment="1" applyProtection="1">
      <alignment horizontal="center"/>
      <protection/>
    </xf>
    <xf numFmtId="0" fontId="22" fillId="24" borderId="0" xfId="52" applyFont="1" applyFill="1" applyBorder="1" applyAlignment="1" applyProtection="1">
      <alignment horizontal="center"/>
      <protection/>
    </xf>
    <xf numFmtId="0" fontId="22" fillId="24" borderId="41" xfId="52" applyFont="1" applyFill="1" applyBorder="1" applyAlignment="1" applyProtection="1">
      <alignment horizontal="center"/>
      <protection/>
    </xf>
    <xf numFmtId="0" fontId="1" fillId="24" borderId="16" xfId="52" applyFont="1" applyFill="1" applyBorder="1" applyAlignment="1" applyProtection="1">
      <alignment horizontal="center"/>
      <protection locked="0"/>
    </xf>
    <xf numFmtId="0" fontId="1" fillId="24" borderId="26" xfId="52" applyFont="1" applyFill="1" applyBorder="1" applyAlignment="1" applyProtection="1">
      <alignment horizontal="center"/>
      <protection locked="0"/>
    </xf>
    <xf numFmtId="0" fontId="1" fillId="24" borderId="17" xfId="52" applyFont="1" applyFill="1" applyBorder="1" applyAlignment="1" applyProtection="1">
      <alignment horizontal="center"/>
      <protection locked="0"/>
    </xf>
    <xf numFmtId="0" fontId="1" fillId="24" borderId="27" xfId="52" applyFont="1" applyFill="1" applyBorder="1" applyAlignment="1" applyProtection="1">
      <alignment horizontal="center"/>
      <protection locked="0"/>
    </xf>
    <xf numFmtId="0" fontId="1" fillId="24" borderId="15" xfId="52" applyFont="1" applyFill="1" applyBorder="1" applyAlignment="1" applyProtection="1">
      <alignment horizontal="center"/>
      <protection locked="0"/>
    </xf>
    <xf numFmtId="0" fontId="1" fillId="24" borderId="28" xfId="52" applyFont="1" applyFill="1" applyBorder="1" applyAlignment="1" applyProtection="1">
      <alignment horizontal="center"/>
      <protection locked="0"/>
    </xf>
    <xf numFmtId="0" fontId="1" fillId="24" borderId="38" xfId="52" applyFont="1" applyFill="1" applyBorder="1" applyAlignment="1" applyProtection="1">
      <alignment horizontal="center"/>
      <protection locked="0"/>
    </xf>
    <xf numFmtId="0" fontId="1" fillId="24" borderId="47" xfId="52" applyFont="1" applyFill="1" applyBorder="1" applyAlignment="1" applyProtection="1">
      <alignment horizontal="center"/>
      <protection locked="0"/>
    </xf>
    <xf numFmtId="0" fontId="1" fillId="24" borderId="41" xfId="52" applyFont="1" applyFill="1" applyBorder="1" applyAlignment="1" applyProtection="1">
      <alignment horizontal="center"/>
      <protection locked="0"/>
    </xf>
    <xf numFmtId="0" fontId="1" fillId="24" borderId="49" xfId="52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48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49" fontId="36" fillId="0" borderId="0" xfId="0" applyNumberFormat="1" applyFont="1" applyFill="1" applyBorder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 applyProtection="1">
      <alignment horizontal="centerContinuous" vertical="center"/>
      <protection hidden="1" locked="0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5" fillId="20" borderId="58" xfId="0" applyFont="1" applyFill="1" applyBorder="1" applyAlignment="1" applyProtection="1">
      <alignment horizontal="centerContinuous"/>
      <protection hidden="1"/>
    </xf>
    <xf numFmtId="0" fontId="35" fillId="20" borderId="28" xfId="0" applyFont="1" applyFill="1" applyBorder="1" applyAlignment="1" applyProtection="1">
      <alignment horizontal="centerContinuous"/>
      <protection hidden="1"/>
    </xf>
    <xf numFmtId="0" fontId="35" fillId="20" borderId="59" xfId="0" applyFont="1" applyFill="1" applyBorder="1" applyAlignment="1" applyProtection="1">
      <alignment horizontal="centerContinuous"/>
      <protection hidden="1"/>
    </xf>
    <xf numFmtId="0" fontId="22" fillId="20" borderId="60" xfId="0" applyFont="1" applyFill="1" applyBorder="1" applyAlignment="1" applyProtection="1">
      <alignment horizontal="centerContinuous"/>
      <protection hidden="1"/>
    </xf>
    <xf numFmtId="0" fontId="0" fillId="20" borderId="19" xfId="0" applyFill="1" applyBorder="1" applyAlignment="1" applyProtection="1">
      <alignment horizontal="centerContinuous"/>
      <protection hidden="1"/>
    </xf>
    <xf numFmtId="0" fontId="0" fillId="20" borderId="61" xfId="0" applyFill="1" applyBorder="1" applyAlignment="1" applyProtection="1">
      <alignment horizontal="centerContinuous"/>
      <protection hidden="1"/>
    </xf>
    <xf numFmtId="0" fontId="37" fillId="0" borderId="34" xfId="0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Continuous"/>
      <protection hidden="1" locked="0"/>
    </xf>
    <xf numFmtId="0" fontId="26" fillId="0" borderId="22" xfId="0" applyFont="1" applyFill="1" applyBorder="1" applyAlignment="1" applyProtection="1">
      <alignment horizontal="centerContinuous"/>
      <protection hidden="1"/>
    </xf>
    <xf numFmtId="0" fontId="26" fillId="0" borderId="22" xfId="0" applyFont="1" applyBorder="1" applyAlignment="1" applyProtection="1">
      <alignment horizontal="centerContinuous"/>
      <protection hidden="1" locked="0"/>
    </xf>
    <xf numFmtId="0" fontId="26" fillId="0" borderId="62" xfId="0" applyFont="1" applyFill="1" applyBorder="1" applyAlignment="1" applyProtection="1">
      <alignment horizontal="centerContinuous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26" fillId="0" borderId="22" xfId="0" applyFont="1" applyFill="1" applyBorder="1" applyAlignment="1" applyProtection="1">
      <alignment horizontal="centerContinuous"/>
      <protection hidden="1" locked="0"/>
    </xf>
    <xf numFmtId="0" fontId="0" fillId="0" borderId="58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59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25" fillId="0" borderId="63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22" fillId="0" borderId="34" xfId="0" applyFont="1" applyBorder="1" applyAlignment="1" applyProtection="1">
      <alignment horizontal="left"/>
      <protection/>
    </xf>
    <xf numFmtId="0" fontId="35" fillId="20" borderId="34" xfId="0" applyFont="1" applyFill="1" applyBorder="1" applyAlignment="1" applyProtection="1">
      <alignment/>
      <protection hidden="1"/>
    </xf>
    <xf numFmtId="0" fontId="35" fillId="0" borderId="64" xfId="0" applyFont="1" applyFill="1" applyBorder="1" applyAlignment="1" applyProtection="1">
      <alignment/>
      <protection hidden="1"/>
    </xf>
    <xf numFmtId="0" fontId="22" fillId="0" borderId="63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/>
      <protection hidden="1"/>
    </xf>
    <xf numFmtId="49" fontId="22" fillId="0" borderId="0" xfId="0" applyNumberFormat="1" applyFont="1" applyFill="1" applyBorder="1" applyAlignment="1" applyProtection="1">
      <alignment/>
      <protection hidden="1"/>
    </xf>
    <xf numFmtId="0" fontId="0" fillId="0" borderId="63" xfId="0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/>
      <protection hidden="1"/>
    </xf>
    <xf numFmtId="0" fontId="0" fillId="0" borderId="63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2" xfId="0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61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61" xfId="0" applyFill="1" applyBorder="1" applyAlignment="1" applyProtection="1">
      <alignment/>
      <protection hidden="1"/>
    </xf>
    <xf numFmtId="0" fontId="1" fillId="20" borderId="65" xfId="0" applyFont="1" applyFill="1" applyBorder="1" applyAlignment="1" applyProtection="1">
      <alignment/>
      <protection hidden="1"/>
    </xf>
    <xf numFmtId="0" fontId="26" fillId="20" borderId="22" xfId="0" applyFont="1" applyFill="1" applyBorder="1" applyAlignment="1" applyProtection="1">
      <alignment/>
      <protection hidden="1"/>
    </xf>
    <xf numFmtId="0" fontId="26" fillId="20" borderId="62" xfId="0" applyFont="1" applyFill="1" applyBorder="1" applyAlignment="1" applyProtection="1">
      <alignment/>
      <protection hidden="1"/>
    </xf>
    <xf numFmtId="0" fontId="22" fillId="20" borderId="65" xfId="0" applyFont="1" applyFill="1" applyBorder="1" applyAlignment="1" applyProtection="1">
      <alignment horizontal="centerContinuous"/>
      <protection hidden="1"/>
    </xf>
    <xf numFmtId="0" fontId="22" fillId="20" borderId="62" xfId="0" applyFont="1" applyFill="1" applyBorder="1" applyAlignment="1" applyProtection="1">
      <alignment horizontal="centerContinuous"/>
      <protection hidden="1"/>
    </xf>
    <xf numFmtId="0" fontId="26" fillId="20" borderId="62" xfId="0" applyFont="1" applyFill="1" applyBorder="1" applyAlignment="1" applyProtection="1">
      <alignment horizontal="centerContinuous"/>
      <protection hidden="1"/>
    </xf>
    <xf numFmtId="0" fontId="22" fillId="20" borderId="65" xfId="0" applyFont="1" applyFill="1" applyBorder="1" applyAlignment="1" applyProtection="1">
      <alignment/>
      <protection hidden="1"/>
    </xf>
    <xf numFmtId="0" fontId="26" fillId="20" borderId="22" xfId="0" applyFont="1" applyFill="1" applyBorder="1" applyAlignment="1" applyProtection="1">
      <alignment/>
      <protection hidden="1"/>
    </xf>
    <xf numFmtId="0" fontId="26" fillId="20" borderId="62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2" fillId="0" borderId="65" xfId="0" applyFont="1" applyFill="1" applyBorder="1" applyAlignment="1" applyProtection="1">
      <alignment/>
      <protection hidden="1"/>
    </xf>
    <xf numFmtId="0" fontId="26" fillId="0" borderId="22" xfId="0" applyFont="1" applyFill="1" applyBorder="1" applyAlignment="1" applyProtection="1">
      <alignment/>
      <protection hidden="1"/>
    </xf>
    <xf numFmtId="0" fontId="26" fillId="0" borderId="62" xfId="0" applyFont="1" applyFill="1" applyBorder="1" applyAlignment="1" applyProtection="1">
      <alignment/>
      <protection hidden="1"/>
    </xf>
    <xf numFmtId="0" fontId="26" fillId="20" borderId="65" xfId="0" applyFont="1" applyFill="1" applyBorder="1" applyAlignment="1" applyProtection="1">
      <alignment/>
      <protection hidden="1"/>
    </xf>
    <xf numFmtId="0" fontId="22" fillId="0" borderId="65" xfId="0" applyFont="1" applyFill="1" applyBorder="1" applyAlignment="1" applyProtection="1">
      <alignment horizontal="left"/>
      <protection hidden="1"/>
    </xf>
    <xf numFmtId="0" fontId="22" fillId="0" borderId="65" xfId="0" applyFont="1" applyFill="1" applyBorder="1" applyAlignment="1" applyProtection="1">
      <alignment/>
      <protection hidden="1"/>
    </xf>
    <xf numFmtId="0" fontId="22" fillId="20" borderId="58" xfId="0" applyFont="1" applyFill="1" applyBorder="1" applyAlignment="1" applyProtection="1">
      <alignment/>
      <protection hidden="1"/>
    </xf>
    <xf numFmtId="0" fontId="26" fillId="20" borderId="28" xfId="0" applyFont="1" applyFill="1" applyBorder="1" applyAlignment="1" applyProtection="1">
      <alignment/>
      <protection hidden="1"/>
    </xf>
    <xf numFmtId="0" fontId="26" fillId="20" borderId="59" xfId="0" applyFont="1" applyFill="1" applyBorder="1" applyAlignment="1" applyProtection="1">
      <alignment/>
      <protection hidden="1"/>
    </xf>
    <xf numFmtId="0" fontId="26" fillId="20" borderId="60" xfId="0" applyFont="1" applyFill="1" applyBorder="1" applyAlignment="1" applyProtection="1">
      <alignment/>
      <protection hidden="1"/>
    </xf>
    <xf numFmtId="0" fontId="26" fillId="20" borderId="61" xfId="0" applyFont="1" applyFill="1" applyBorder="1" applyAlignment="1" applyProtection="1">
      <alignment/>
      <protection hidden="1"/>
    </xf>
    <xf numFmtId="0" fontId="26" fillId="20" borderId="19" xfId="0" applyFont="1" applyFill="1" applyBorder="1" applyAlignment="1" applyProtection="1">
      <alignment/>
      <protection hidden="1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49" fontId="24" fillId="0" borderId="19" xfId="0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>
      <alignment horizontal="left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22" fillId="20" borderId="35" xfId="52" applyFont="1" applyFill="1" applyBorder="1" applyAlignment="1" applyProtection="1">
      <alignment horizontal="center"/>
      <protection hidden="1"/>
    </xf>
    <xf numFmtId="0" fontId="22" fillId="20" borderId="13" xfId="52" applyFont="1" applyFill="1" applyBorder="1" applyAlignment="1" applyProtection="1">
      <alignment horizontal="center"/>
      <protection hidden="1"/>
    </xf>
    <xf numFmtId="0" fontId="22" fillId="20" borderId="36" xfId="52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49" fontId="22" fillId="0" borderId="34" xfId="0" applyNumberFormat="1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center"/>
      <protection/>
    </xf>
    <xf numFmtId="0" fontId="22" fillId="0" borderId="57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2" fillId="20" borderId="10" xfId="0" applyFont="1" applyFill="1" applyBorder="1" applyAlignment="1" applyProtection="1">
      <alignment horizontal="center"/>
      <protection/>
    </xf>
    <xf numFmtId="0" fontId="22" fillId="20" borderId="35" xfId="0" applyFont="1" applyFill="1" applyBorder="1" applyAlignment="1" applyProtection="1">
      <alignment horizontal="center"/>
      <protection/>
    </xf>
    <xf numFmtId="0" fontId="22" fillId="20" borderId="37" xfId="52" applyFont="1" applyFill="1" applyBorder="1" applyAlignment="1" applyProtection="1">
      <alignment horizontal="center"/>
      <protection hidden="1"/>
    </xf>
    <xf numFmtId="0" fontId="22" fillId="20" borderId="11" xfId="52" applyFont="1" applyFill="1" applyBorder="1" applyAlignment="1" applyProtection="1">
      <alignment horizontal="center"/>
      <protection hidden="1"/>
    </xf>
    <xf numFmtId="0" fontId="22" fillId="20" borderId="12" xfId="52" applyFont="1" applyFill="1" applyBorder="1" applyAlignment="1" applyProtection="1">
      <alignment horizontal="center"/>
      <protection hidden="1"/>
    </xf>
    <xf numFmtId="0" fontId="26" fillId="20" borderId="11" xfId="52" applyFill="1" applyBorder="1" applyAlignment="1" applyProtection="1">
      <alignment horizontal="center"/>
      <protection hidden="1"/>
    </xf>
    <xf numFmtId="0" fontId="26" fillId="20" borderId="12" xfId="52" applyFill="1" applyBorder="1" applyAlignment="1" applyProtection="1">
      <alignment horizontal="center"/>
      <protection hidden="1"/>
    </xf>
    <xf numFmtId="0" fontId="22" fillId="20" borderId="13" xfId="0" applyFont="1" applyFill="1" applyBorder="1" applyAlignment="1" applyProtection="1">
      <alignment horizontal="center"/>
      <protection/>
    </xf>
    <xf numFmtId="0" fontId="22" fillId="20" borderId="3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22" fillId="20" borderId="66" xfId="0" applyFont="1" applyFill="1" applyBorder="1" applyAlignment="1" applyProtection="1">
      <alignment horizontal="center"/>
      <protection/>
    </xf>
    <xf numFmtId="0" fontId="22" fillId="20" borderId="54" xfId="0" applyFont="1" applyFill="1" applyBorder="1" applyAlignment="1" applyProtection="1">
      <alignment horizontal="center"/>
      <protection/>
    </xf>
    <xf numFmtId="0" fontId="22" fillId="20" borderId="67" xfId="0" applyFont="1" applyFill="1" applyBorder="1" applyAlignment="1" applyProtection="1">
      <alignment horizontal="center"/>
      <protection/>
    </xf>
    <xf numFmtId="0" fontId="22" fillId="20" borderId="66" xfId="52" applyFont="1" applyFill="1" applyBorder="1" applyAlignment="1" applyProtection="1">
      <alignment horizontal="center"/>
      <protection/>
    </xf>
    <xf numFmtId="0" fontId="22" fillId="20" borderId="54" xfId="52" applyFont="1" applyFill="1" applyBorder="1" applyAlignment="1" applyProtection="1">
      <alignment horizontal="center"/>
      <protection/>
    </xf>
    <xf numFmtId="0" fontId="22" fillId="20" borderId="67" xfId="52" applyFont="1" applyFill="1" applyBorder="1" applyAlignment="1" applyProtection="1">
      <alignment horizontal="center"/>
      <protection/>
    </xf>
    <xf numFmtId="0" fontId="26" fillId="20" borderId="54" xfId="52" applyFill="1" applyBorder="1" applyAlignment="1" applyProtection="1">
      <alignment horizontal="center"/>
      <protection/>
    </xf>
    <xf numFmtId="0" fontId="26" fillId="20" borderId="67" xfId="52" applyFill="1" applyBorder="1" applyAlignment="1" applyProtection="1">
      <alignment horizontal="center"/>
      <protection/>
    </xf>
    <xf numFmtId="0" fontId="22" fillId="20" borderId="53" xfId="0" applyFont="1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2" fillId="20" borderId="35" xfId="52" applyFont="1" applyFill="1" applyBorder="1" applyAlignment="1" applyProtection="1">
      <alignment horizontal="center"/>
      <protection/>
    </xf>
    <xf numFmtId="0" fontId="22" fillId="20" borderId="13" xfId="52" applyFont="1" applyFill="1" applyBorder="1" applyAlignment="1" applyProtection="1">
      <alignment horizontal="center"/>
      <protection/>
    </xf>
    <xf numFmtId="0" fontId="22" fillId="20" borderId="36" xfId="52" applyFont="1" applyFill="1" applyBorder="1" applyAlignment="1" applyProtection="1">
      <alignment horizontal="center"/>
      <protection/>
    </xf>
    <xf numFmtId="0" fontId="26" fillId="20" borderId="13" xfId="52" applyFill="1" applyBorder="1" applyAlignment="1" applyProtection="1">
      <alignment horizontal="center"/>
      <protection/>
    </xf>
    <xf numFmtId="0" fontId="26" fillId="20" borderId="36" xfId="52" applyFill="1" applyBorder="1" applyAlignment="1" applyProtection="1">
      <alignment horizontal="center"/>
      <protection/>
    </xf>
    <xf numFmtId="0" fontId="25" fillId="0" borderId="55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56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5" fillId="20" borderId="68" xfId="0" applyFont="1" applyFill="1" applyBorder="1" applyAlignment="1" applyProtection="1">
      <alignment horizontal="center"/>
      <protection/>
    </xf>
    <xf numFmtId="0" fontId="25" fillId="20" borderId="69" xfId="0" applyFont="1" applyFill="1" applyBorder="1" applyAlignment="1" applyProtection="1">
      <alignment horizontal="center"/>
      <protection/>
    </xf>
    <xf numFmtId="0" fontId="25" fillId="20" borderId="70" xfId="0" applyFont="1" applyFill="1" applyBorder="1" applyAlignment="1" applyProtection="1">
      <alignment horizontal="center"/>
      <protection/>
    </xf>
    <xf numFmtId="0" fontId="22" fillId="20" borderId="33" xfId="0" applyFont="1" applyFill="1" applyBorder="1" applyAlignment="1" applyProtection="1">
      <alignment horizontal="center"/>
      <protection/>
    </xf>
    <xf numFmtId="0" fontId="22" fillId="20" borderId="34" xfId="0" applyFont="1" applyFill="1" applyBorder="1" applyAlignment="1" applyProtection="1">
      <alignment horizontal="center"/>
      <protection/>
    </xf>
    <xf numFmtId="0" fontId="22" fillId="20" borderId="57" xfId="0" applyFont="1" applyFill="1" applyBorder="1" applyAlignment="1" applyProtection="1">
      <alignment horizontal="center"/>
      <protection/>
    </xf>
    <xf numFmtId="0" fontId="22" fillId="0" borderId="71" xfId="0" applyFont="1" applyBorder="1" applyAlignment="1" applyProtection="1">
      <alignment/>
      <protection/>
    </xf>
    <xf numFmtId="49" fontId="22" fillId="0" borderId="72" xfId="0" applyNumberFormat="1" applyFont="1" applyBorder="1" applyAlignment="1" applyProtection="1">
      <alignment horizontal="left"/>
      <protection/>
    </xf>
    <xf numFmtId="0" fontId="22" fillId="0" borderId="72" xfId="0" applyFont="1" applyBorder="1" applyAlignment="1" applyProtection="1">
      <alignment horizontal="left"/>
      <protection/>
    </xf>
    <xf numFmtId="0" fontId="22" fillId="0" borderId="72" xfId="0" applyFont="1" applyBorder="1" applyAlignment="1" applyProtection="1">
      <alignment/>
      <protection/>
    </xf>
    <xf numFmtId="0" fontId="22" fillId="0" borderId="72" xfId="0" applyFont="1" applyBorder="1" applyAlignment="1" applyProtection="1">
      <alignment horizontal="left"/>
      <protection locked="0"/>
    </xf>
    <xf numFmtId="0" fontId="22" fillId="0" borderId="73" xfId="0" applyFont="1" applyBorder="1" applyAlignment="1" applyProtection="1">
      <alignment horizontal="left"/>
      <protection locked="0"/>
    </xf>
    <xf numFmtId="0" fontId="26" fillId="0" borderId="39" xfId="52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2" fillId="24" borderId="74" xfId="52" applyFont="1" applyFill="1" applyBorder="1" applyAlignment="1" applyProtection="1">
      <alignment horizontal="center"/>
      <protection/>
    </xf>
    <xf numFmtId="0" fontId="22" fillId="24" borderId="75" xfId="52" applyFont="1" applyFill="1" applyBorder="1" applyAlignment="1" applyProtection="1">
      <alignment horizontal="center"/>
      <protection/>
    </xf>
    <xf numFmtId="0" fontId="22" fillId="24" borderId="76" xfId="52" applyFont="1" applyFill="1" applyBorder="1" applyAlignment="1" applyProtection="1">
      <alignment horizontal="center"/>
      <protection/>
    </xf>
    <xf numFmtId="0" fontId="22" fillId="24" borderId="37" xfId="52" applyFont="1" applyFill="1" applyBorder="1" applyAlignment="1" applyProtection="1">
      <alignment horizontal="center"/>
      <protection/>
    </xf>
    <xf numFmtId="0" fontId="22" fillId="24" borderId="11" xfId="52" applyFont="1" applyFill="1" applyBorder="1" applyAlignment="1" applyProtection="1">
      <alignment horizontal="center"/>
      <protection/>
    </xf>
    <xf numFmtId="0" fontId="22" fillId="24" borderId="12" xfId="52" applyFont="1" applyFill="1" applyBorder="1" applyAlignment="1" applyProtection="1">
      <alignment horizontal="center"/>
      <protection/>
    </xf>
    <xf numFmtId="0" fontId="22" fillId="24" borderId="77" xfId="52" applyFont="1" applyFill="1" applyBorder="1" applyAlignment="1" applyProtection="1">
      <alignment horizontal="center"/>
      <protection/>
    </xf>
    <xf numFmtId="0" fontId="22" fillId="24" borderId="51" xfId="52" applyFont="1" applyFill="1" applyBorder="1" applyAlignment="1" applyProtection="1">
      <alignment horizontal="center"/>
      <protection/>
    </xf>
    <xf numFmtId="0" fontId="22" fillId="24" borderId="78" xfId="52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Standard_Tabelle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53</xdr:row>
      <xdr:rowOff>104775</xdr:rowOff>
    </xdr:from>
    <xdr:to>
      <xdr:col>34</xdr:col>
      <xdr:colOff>238125</xdr:colOff>
      <xdr:row>56</xdr:row>
      <xdr:rowOff>133350</xdr:rowOff>
    </xdr:to>
    <xdr:sp macro="[0]!AWStaffel1">
      <xdr:nvSpPr>
        <xdr:cNvPr id="1" name="AutoShape 3"/>
        <xdr:cNvSpPr>
          <a:spLocks/>
        </xdr:cNvSpPr>
      </xdr:nvSpPr>
      <xdr:spPr>
        <a:xfrm rot="21269859">
          <a:off x="9591675" y="10839450"/>
          <a:ext cx="1323975" cy="571500"/>
        </a:xfrm>
        <a:prstGeom prst="wedgeRoundRectCallout">
          <a:avLst>
            <a:gd name="adj1" fmla="val -58027"/>
            <a:gd name="adj2" fmla="val 148449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Auswertung
</a:t>
          </a:r>
          <a:r>
            <a:rPr lang="en-US" cap="none" sz="1400" b="1" i="0" u="none" baseline="0">
              <a:solidFill>
                <a:srgbClr val="000000"/>
              </a:solidFill>
            </a:rPr>
            <a:t>Staffel 1</a:t>
          </a:r>
        </a:p>
      </xdr:txBody>
    </xdr:sp>
    <xdr:clientData/>
  </xdr:twoCellAnchor>
  <xdr:twoCellAnchor>
    <xdr:from>
      <xdr:col>28</xdr:col>
      <xdr:colOff>104775</xdr:colOff>
      <xdr:row>60</xdr:row>
      <xdr:rowOff>171450</xdr:rowOff>
    </xdr:from>
    <xdr:to>
      <xdr:col>35</xdr:col>
      <xdr:colOff>419100</xdr:colOff>
      <xdr:row>65</xdr:row>
      <xdr:rowOff>114300</xdr:rowOff>
    </xdr:to>
    <xdr:sp macro="[0]!AWStaffel2">
      <xdr:nvSpPr>
        <xdr:cNvPr id="2" name="AutoShape 4"/>
        <xdr:cNvSpPr>
          <a:spLocks/>
        </xdr:cNvSpPr>
      </xdr:nvSpPr>
      <xdr:spPr>
        <a:xfrm rot="21146810">
          <a:off x="9563100" y="12249150"/>
          <a:ext cx="1781175" cy="847725"/>
        </a:xfrm>
        <a:prstGeom prst="cloudCallout">
          <a:avLst>
            <a:gd name="adj1" fmla="val -36055"/>
            <a:gd name="adj2" fmla="val 11932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Auswertung
</a:t>
          </a:r>
          <a:r>
            <a:rPr lang="en-US" cap="none" sz="1400" b="1" i="0" u="none" baseline="0">
              <a:solidFill>
                <a:srgbClr val="000000"/>
              </a:solidFill>
            </a:rPr>
            <a:t>Staffel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"/>
  <sheetViews>
    <sheetView showGridLines="0" tabSelected="1" view="pageBreakPreview" zoomScale="60" zoomScalePageLayoutView="0" workbookViewId="0" topLeftCell="A1">
      <selection activeCell="A1" sqref="A1:H1"/>
    </sheetView>
  </sheetViews>
  <sheetFormatPr defaultColWidth="11.421875" defaultRowHeight="12.75"/>
  <cols>
    <col min="1" max="1" width="12.7109375" style="1" customWidth="1"/>
    <col min="2" max="2" width="3.7109375" style="1" customWidth="1"/>
    <col min="3" max="3" width="12.7109375" style="1" customWidth="1"/>
    <col min="4" max="4" width="9.57421875" style="1" bestFit="1" customWidth="1"/>
    <col min="5" max="5" width="12.7109375" style="1" customWidth="1"/>
    <col min="6" max="6" width="3.7109375" style="1" customWidth="1"/>
    <col min="7" max="7" width="12.7109375" style="1" customWidth="1"/>
    <col min="8" max="8" width="13.140625" style="1" customWidth="1"/>
    <col min="9" max="9" width="3.7109375" style="0" customWidth="1"/>
    <col min="10" max="10" width="12.7109375" style="0" customWidth="1"/>
  </cols>
  <sheetData>
    <row r="1" spans="1:10" ht="33">
      <c r="A1" s="300" t="s">
        <v>72</v>
      </c>
      <c r="B1" s="300"/>
      <c r="C1" s="300"/>
      <c r="D1" s="300"/>
      <c r="E1" s="300"/>
      <c r="F1" s="300"/>
      <c r="G1" s="300"/>
      <c r="H1" s="300"/>
      <c r="I1" s="7"/>
      <c r="J1" s="7"/>
    </row>
    <row r="2" spans="1:10" ht="12.75">
      <c r="A2" s="16"/>
      <c r="B2" s="161"/>
      <c r="C2" s="162"/>
      <c r="D2" s="16"/>
      <c r="E2" s="16"/>
      <c r="F2" s="16"/>
      <c r="G2" s="16"/>
      <c r="H2" s="16"/>
      <c r="I2" s="8"/>
      <c r="J2" s="8"/>
    </row>
    <row r="3" spans="1:10" ht="23.25">
      <c r="A3" s="301" t="s">
        <v>23</v>
      </c>
      <c r="B3" s="301"/>
      <c r="C3" s="301"/>
      <c r="D3" s="301"/>
      <c r="E3" s="301"/>
      <c r="F3" s="301"/>
      <c r="G3" s="301"/>
      <c r="H3" s="301"/>
      <c r="I3" s="3"/>
      <c r="J3" s="3"/>
    </row>
    <row r="4" spans="1:10" ht="15.75">
      <c r="A4" s="163"/>
      <c r="B4" s="163"/>
      <c r="C4" s="163"/>
      <c r="D4" s="163"/>
      <c r="E4" s="163"/>
      <c r="F4" s="163"/>
      <c r="G4" s="163"/>
      <c r="H4" s="163"/>
      <c r="I4" s="3"/>
      <c r="J4" s="3"/>
    </row>
    <row r="5" spans="1:10" ht="15.75">
      <c r="A5" s="298" t="s">
        <v>73</v>
      </c>
      <c r="B5" s="298"/>
      <c r="C5" s="298"/>
      <c r="D5" s="298"/>
      <c r="E5" s="298"/>
      <c r="F5" s="298"/>
      <c r="G5" s="298"/>
      <c r="H5" s="298"/>
      <c r="I5" s="9"/>
      <c r="J5" s="9"/>
    </row>
    <row r="6" spans="1:10" ht="12.75">
      <c r="A6" s="16"/>
      <c r="B6" s="161"/>
      <c r="C6" s="162"/>
      <c r="D6" s="16"/>
      <c r="E6" s="16"/>
      <c r="F6" s="16"/>
      <c r="G6" s="16"/>
      <c r="H6" s="16"/>
      <c r="I6" s="11"/>
      <c r="J6" s="10"/>
    </row>
    <row r="7" spans="1:10" ht="18.75">
      <c r="A7" s="16"/>
      <c r="B7" s="164" t="s">
        <v>35</v>
      </c>
      <c r="C7" s="299">
        <v>1</v>
      </c>
      <c r="D7" s="299"/>
      <c r="E7" s="299"/>
      <c r="F7" s="299"/>
      <c r="G7" s="16"/>
      <c r="H7" s="16"/>
      <c r="I7" s="3"/>
      <c r="J7" s="3"/>
    </row>
    <row r="8" spans="1:10" ht="18.75">
      <c r="A8" s="16"/>
      <c r="B8" s="164"/>
      <c r="C8" s="165"/>
      <c r="D8" s="18"/>
      <c r="E8" s="16"/>
      <c r="F8" s="16"/>
      <c r="G8" s="16"/>
      <c r="H8" s="16"/>
      <c r="I8" s="3"/>
      <c r="J8" s="3"/>
    </row>
    <row r="9" spans="1:10" ht="18.75">
      <c r="A9" s="16"/>
      <c r="B9" s="164" t="s">
        <v>36</v>
      </c>
      <c r="C9" s="296" t="s">
        <v>74</v>
      </c>
      <c r="D9" s="296"/>
      <c r="E9" s="296"/>
      <c r="F9" s="296"/>
      <c r="G9" s="16"/>
      <c r="H9" s="16"/>
      <c r="I9" s="3"/>
      <c r="J9" s="3"/>
    </row>
    <row r="10" spans="1:10" ht="18.75">
      <c r="A10" s="16"/>
      <c r="B10" s="164"/>
      <c r="C10" s="165"/>
      <c r="D10" s="18"/>
      <c r="E10" s="16"/>
      <c r="F10" s="16"/>
      <c r="G10" s="16"/>
      <c r="H10" s="16"/>
      <c r="I10" s="3"/>
      <c r="J10" s="3"/>
    </row>
    <row r="11" spans="1:10" ht="18.75">
      <c r="A11" s="16"/>
      <c r="B11" s="164" t="s">
        <v>37</v>
      </c>
      <c r="C11" s="296" t="s">
        <v>75</v>
      </c>
      <c r="D11" s="296"/>
      <c r="E11" s="296"/>
      <c r="F11" s="296"/>
      <c r="G11" s="16"/>
      <c r="H11" s="16"/>
      <c r="I11" s="9"/>
      <c r="J11" s="9"/>
    </row>
    <row r="12" spans="1:10" ht="18.75">
      <c r="A12" s="16"/>
      <c r="B12" s="164"/>
      <c r="C12" s="165"/>
      <c r="D12" s="18"/>
      <c r="E12" s="16"/>
      <c r="F12" s="16"/>
      <c r="G12" s="16"/>
      <c r="H12" s="16"/>
      <c r="I12" s="13"/>
      <c r="J12" s="12"/>
    </row>
    <row r="13" spans="1:10" ht="18.75">
      <c r="A13" s="16"/>
      <c r="B13" s="164" t="s">
        <v>38</v>
      </c>
      <c r="C13" s="296" t="s">
        <v>76</v>
      </c>
      <c r="D13" s="296"/>
      <c r="E13" s="296"/>
      <c r="F13" s="296"/>
      <c r="G13" s="16"/>
      <c r="H13" s="16"/>
      <c r="I13" s="3"/>
      <c r="J13" s="3"/>
    </row>
    <row r="14" spans="1:10" ht="18.75">
      <c r="A14" s="16"/>
      <c r="B14" s="164"/>
      <c r="C14" s="165"/>
      <c r="D14" s="18"/>
      <c r="E14" s="16"/>
      <c r="F14" s="16"/>
      <c r="G14" s="16"/>
      <c r="H14" s="16"/>
      <c r="I14" s="14"/>
      <c r="J14" s="14"/>
    </row>
    <row r="15" spans="1:10" ht="18.75">
      <c r="A15" s="16"/>
      <c r="B15" s="164" t="s">
        <v>39</v>
      </c>
      <c r="C15" s="296" t="s">
        <v>77</v>
      </c>
      <c r="D15" s="296"/>
      <c r="E15" s="296"/>
      <c r="F15" s="296"/>
      <c r="G15" s="16"/>
      <c r="H15" s="16"/>
      <c r="I15" s="14"/>
      <c r="J15" s="14"/>
    </row>
    <row r="16" spans="1:10" ht="18.75">
      <c r="A16" s="16"/>
      <c r="B16" s="164"/>
      <c r="C16" s="165"/>
      <c r="D16" s="18"/>
      <c r="E16" s="16"/>
      <c r="F16" s="16"/>
      <c r="G16" s="16"/>
      <c r="H16" s="16"/>
      <c r="I16" s="14"/>
      <c r="J16" s="14"/>
    </row>
    <row r="17" spans="1:10" ht="18.75">
      <c r="A17" s="16"/>
      <c r="B17" s="164" t="s">
        <v>40</v>
      </c>
      <c r="C17" s="296" t="s">
        <v>78</v>
      </c>
      <c r="D17" s="296"/>
      <c r="E17" s="296"/>
      <c r="F17" s="296"/>
      <c r="G17" s="16"/>
      <c r="H17" s="16"/>
      <c r="I17" s="14"/>
      <c r="J17" s="14"/>
    </row>
    <row r="18" spans="1:10" ht="18.75">
      <c r="A18" s="16"/>
      <c r="B18" s="164"/>
      <c r="C18" s="165"/>
      <c r="D18" s="18"/>
      <c r="E18" s="16"/>
      <c r="F18" s="16"/>
      <c r="G18" s="16"/>
      <c r="H18" s="16"/>
      <c r="I18" s="7"/>
      <c r="J18" s="7"/>
    </row>
    <row r="19" spans="1:8" ht="18.75">
      <c r="A19" s="16"/>
      <c r="B19" s="164" t="s">
        <v>41</v>
      </c>
      <c r="C19" s="296" t="s">
        <v>79</v>
      </c>
      <c r="D19" s="296"/>
      <c r="E19" s="296"/>
      <c r="F19" s="296"/>
      <c r="G19" s="16"/>
      <c r="H19" s="16"/>
    </row>
    <row r="20" spans="1:8" ht="18.75">
      <c r="A20" s="16"/>
      <c r="B20" s="164"/>
      <c r="C20" s="165"/>
      <c r="D20" s="18"/>
      <c r="E20" s="16"/>
      <c r="F20" s="16"/>
      <c r="G20" s="16"/>
      <c r="H20" s="16"/>
    </row>
    <row r="21" spans="1:8" ht="18.75">
      <c r="A21" s="16"/>
      <c r="B21" s="164" t="s">
        <v>42</v>
      </c>
      <c r="C21" s="296" t="s">
        <v>80</v>
      </c>
      <c r="D21" s="296"/>
      <c r="E21" s="296"/>
      <c r="F21" s="296"/>
      <c r="G21" s="16"/>
      <c r="H21" s="16"/>
    </row>
    <row r="22" spans="1:8" ht="18.75">
      <c r="A22" s="16"/>
      <c r="B22" s="164"/>
      <c r="C22" s="165"/>
      <c r="D22" s="18"/>
      <c r="E22" s="16"/>
      <c r="F22" s="16"/>
      <c r="G22" s="16"/>
      <c r="H22" s="16"/>
    </row>
    <row r="23" spans="1:8" ht="18.75">
      <c r="A23" s="16"/>
      <c r="B23" s="164" t="s">
        <v>43</v>
      </c>
      <c r="C23" s="296" t="s">
        <v>81</v>
      </c>
      <c r="D23" s="296"/>
      <c r="E23" s="296"/>
      <c r="F23" s="296"/>
      <c r="G23" s="16"/>
      <c r="H23" s="16"/>
    </row>
    <row r="24" spans="1:8" ht="18.75">
      <c r="A24" s="16"/>
      <c r="B24" s="164"/>
      <c r="C24" s="165"/>
      <c r="D24" s="18"/>
      <c r="E24" s="16"/>
      <c r="F24" s="16"/>
      <c r="G24" s="16"/>
      <c r="H24" s="16"/>
    </row>
    <row r="25" spans="1:8" ht="18.75">
      <c r="A25" s="16"/>
      <c r="B25" s="164" t="s">
        <v>44</v>
      </c>
      <c r="C25" s="296" t="s">
        <v>82</v>
      </c>
      <c r="D25" s="296"/>
      <c r="E25" s="296"/>
      <c r="F25" s="296"/>
      <c r="G25" s="16"/>
      <c r="H25" s="16"/>
    </row>
    <row r="26" spans="1:8" ht="18.75">
      <c r="A26" s="16"/>
      <c r="B26" s="166"/>
      <c r="C26" s="165"/>
      <c r="D26" s="18"/>
      <c r="E26" s="16"/>
      <c r="F26" s="16"/>
      <c r="G26" s="16"/>
      <c r="H26" s="16"/>
    </row>
    <row r="27" spans="1:8" ht="18.75">
      <c r="A27" s="16"/>
      <c r="B27" s="166" t="s">
        <v>45</v>
      </c>
      <c r="C27" s="296" t="s">
        <v>83</v>
      </c>
      <c r="D27" s="296"/>
      <c r="E27" s="296"/>
      <c r="F27" s="296"/>
      <c r="G27" s="16"/>
      <c r="H27" s="16"/>
    </row>
    <row r="28" spans="1:8" ht="18.75">
      <c r="A28" s="16"/>
      <c r="B28" s="166"/>
      <c r="C28" s="165"/>
      <c r="D28" s="18"/>
      <c r="E28" s="16"/>
      <c r="F28" s="16"/>
      <c r="G28" s="16"/>
      <c r="H28" s="16"/>
    </row>
    <row r="29" spans="1:8" ht="18.75">
      <c r="A29" s="16"/>
      <c r="B29" s="167" t="s">
        <v>71</v>
      </c>
      <c r="C29" s="297"/>
      <c r="D29" s="297"/>
      <c r="E29" s="297"/>
      <c r="F29" s="297"/>
      <c r="G29" s="16"/>
      <c r="H29" s="16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sheetProtection password="E053" sheet="1" objects="1" scenarios="1" selectLockedCells="1"/>
  <mergeCells count="15">
    <mergeCell ref="C13:F13"/>
    <mergeCell ref="C15:F15"/>
    <mergeCell ref="C17:F17"/>
    <mergeCell ref="A1:H1"/>
    <mergeCell ref="A3:H3"/>
    <mergeCell ref="A5:H5"/>
    <mergeCell ref="C7:F7"/>
    <mergeCell ref="C9:F9"/>
    <mergeCell ref="C11:F11"/>
    <mergeCell ref="C27:F27"/>
    <mergeCell ref="C29:F29"/>
    <mergeCell ref="C19:F19"/>
    <mergeCell ref="C21:F21"/>
    <mergeCell ref="C23:F23"/>
    <mergeCell ref="C25:F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I71"/>
  <sheetViews>
    <sheetView showGridLines="0" zoomScalePageLayoutView="0" workbookViewId="0" topLeftCell="A37">
      <selection activeCell="F19" sqref="F19:H19"/>
    </sheetView>
  </sheetViews>
  <sheetFormatPr defaultColWidth="11.421875" defaultRowHeight="12.75"/>
  <cols>
    <col min="1" max="2" width="6.7109375" style="0" customWidth="1"/>
    <col min="3" max="3" width="19.7109375" style="0" customWidth="1"/>
    <col min="4" max="4" width="8.00390625" style="0" customWidth="1"/>
    <col min="5" max="5" width="4.7109375" style="0" customWidth="1"/>
    <col min="6" max="6" width="8.8515625" style="0" customWidth="1"/>
    <col min="7" max="7" width="1.7109375" style="0" customWidth="1"/>
    <col min="8" max="8" width="15.421875" style="0" customWidth="1"/>
    <col min="9" max="9" width="4.28125" style="0" customWidth="1"/>
    <col min="10" max="10" width="10.7109375" style="0" customWidth="1"/>
    <col min="11" max="11" width="3.8515625" style="0" customWidth="1"/>
    <col min="12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8" width="3.7109375" style="0" customWidth="1"/>
    <col min="19" max="19" width="1.7109375" style="0" customWidth="1"/>
    <col min="20" max="21" width="3.7109375" style="0" customWidth="1"/>
    <col min="22" max="22" width="1.7109375" style="0" customWidth="1"/>
    <col min="23" max="24" width="3.7109375" style="0" customWidth="1"/>
    <col min="25" max="25" width="1.7109375" style="0" customWidth="1"/>
    <col min="26" max="27" width="3.7109375" style="0" customWidth="1"/>
    <col min="28" max="28" width="1.7109375" style="0" customWidth="1"/>
    <col min="29" max="30" width="3.7109375" style="0" customWidth="1"/>
    <col min="31" max="31" width="1.7109375" style="0" customWidth="1"/>
    <col min="32" max="33" width="3.7109375" style="0" customWidth="1"/>
    <col min="34" max="34" width="1.7109375" style="0" customWidth="1"/>
    <col min="35" max="35" width="3.7109375" style="0" customWidth="1"/>
  </cols>
  <sheetData>
    <row r="1" spans="1:32" ht="12.75">
      <c r="A1" s="16"/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3">
      <c r="A2" s="309" t="str">
        <f>Mannschaften!$A$1</f>
        <v>Turniername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</row>
    <row r="3" spans="1:32" ht="12.75">
      <c r="A3" s="16"/>
      <c r="B3" s="16"/>
      <c r="C3" s="16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23.25">
      <c r="A4" s="310" t="str">
        <f>Mannschaften!$A$3</f>
        <v>Volleyball Hallenturnier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</row>
    <row r="5" spans="1:32" ht="12.75">
      <c r="A5" s="16"/>
      <c r="B5" s="16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8.75">
      <c r="A6" s="311" t="str">
        <f>Mannschaften!$A$5</f>
        <v>Termin/Ort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</row>
    <row r="9" spans="1:16" ht="12.75">
      <c r="A9" s="67" t="s">
        <v>24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</row>
    <row r="10" spans="1:16" ht="13.5" thickBot="1">
      <c r="A10" s="16"/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8">
      <c r="A11" s="384" t="s">
        <v>25</v>
      </c>
      <c r="B11" s="385"/>
      <c r="C11" s="385"/>
      <c r="D11" s="385"/>
      <c r="E11" s="385"/>
      <c r="F11" s="385"/>
      <c r="G11" s="385"/>
      <c r="H11" s="386"/>
      <c r="I11" s="382"/>
      <c r="J11" s="382"/>
      <c r="K11" s="382"/>
      <c r="L11" s="382"/>
      <c r="M11" s="382"/>
      <c r="N11" s="382"/>
      <c r="O11" s="382"/>
      <c r="P11" s="382"/>
    </row>
    <row r="12" spans="1:16" ht="15.75">
      <c r="A12" s="387" t="s">
        <v>10</v>
      </c>
      <c r="B12" s="388"/>
      <c r="C12" s="388"/>
      <c r="D12" s="388"/>
      <c r="E12" s="388" t="s">
        <v>22</v>
      </c>
      <c r="F12" s="388"/>
      <c r="G12" s="388"/>
      <c r="H12" s="389"/>
      <c r="I12" s="383"/>
      <c r="J12" s="383"/>
      <c r="K12" s="383"/>
      <c r="L12" s="383"/>
      <c r="M12" s="383"/>
      <c r="N12" s="383"/>
      <c r="O12" s="383"/>
      <c r="P12" s="383"/>
    </row>
    <row r="13" spans="1:16" ht="15.75">
      <c r="A13" s="312"/>
      <c r="B13" s="313"/>
      <c r="C13" s="313"/>
      <c r="D13" s="313"/>
      <c r="E13" s="313"/>
      <c r="F13" s="313"/>
      <c r="G13" s="313"/>
      <c r="H13" s="314"/>
      <c r="I13" s="378"/>
      <c r="J13" s="378"/>
      <c r="K13" s="378"/>
      <c r="L13" s="378"/>
      <c r="M13" s="378"/>
      <c r="N13" s="378"/>
      <c r="O13" s="378"/>
      <c r="P13" s="378"/>
    </row>
    <row r="14" spans="1:16" ht="15.75">
      <c r="A14" s="68">
        <v>1</v>
      </c>
      <c r="B14" s="251">
        <f>Mannschaften!$C$7</f>
        <v>1</v>
      </c>
      <c r="C14" s="251"/>
      <c r="D14" s="251"/>
      <c r="E14" s="69">
        <v>7</v>
      </c>
      <c r="F14" s="308" t="str">
        <f>Mannschaften!$C$19</f>
        <v>7</v>
      </c>
      <c r="G14" s="251"/>
      <c r="H14" s="168"/>
      <c r="I14" s="379"/>
      <c r="J14" s="380"/>
      <c r="K14" s="380"/>
      <c r="L14" s="380"/>
      <c r="M14" s="380"/>
      <c r="N14" s="380"/>
      <c r="O14" s="380"/>
      <c r="P14" s="380"/>
    </row>
    <row r="15" spans="1:16" ht="15.75">
      <c r="A15" s="68">
        <v>2</v>
      </c>
      <c r="B15" s="308" t="str">
        <f>Mannschaften!$C$9</f>
        <v>2</v>
      </c>
      <c r="C15" s="251"/>
      <c r="D15" s="251"/>
      <c r="E15" s="69">
        <v>8</v>
      </c>
      <c r="F15" s="308" t="str">
        <f>Mannschaften!$C$21</f>
        <v>8</v>
      </c>
      <c r="G15" s="251"/>
      <c r="H15" s="168"/>
      <c r="I15" s="379"/>
      <c r="J15" s="380"/>
      <c r="K15" s="380"/>
      <c r="L15" s="380"/>
      <c r="M15" s="380"/>
      <c r="N15" s="380"/>
      <c r="O15" s="380"/>
      <c r="P15" s="380"/>
    </row>
    <row r="16" spans="1:16" ht="15.75">
      <c r="A16" s="68">
        <v>3</v>
      </c>
      <c r="B16" s="308" t="str">
        <f>Mannschaften!$C$11</f>
        <v>3</v>
      </c>
      <c r="C16" s="251"/>
      <c r="D16" s="251"/>
      <c r="E16" s="69">
        <v>9</v>
      </c>
      <c r="F16" s="308" t="str">
        <f>Mannschaften!$C$23</f>
        <v>9</v>
      </c>
      <c r="G16" s="251"/>
      <c r="H16" s="168"/>
      <c r="I16" s="379"/>
      <c r="J16" s="378"/>
      <c r="K16" s="378"/>
      <c r="L16" s="378"/>
      <c r="M16" s="378"/>
      <c r="N16" s="378"/>
      <c r="O16" s="378"/>
      <c r="P16" s="378"/>
    </row>
    <row r="17" spans="1:16" ht="15.75">
      <c r="A17" s="68">
        <v>4</v>
      </c>
      <c r="B17" s="308" t="str">
        <f>Mannschaften!$C$13</f>
        <v>4</v>
      </c>
      <c r="C17" s="251"/>
      <c r="D17" s="251"/>
      <c r="E17" s="69">
        <v>10</v>
      </c>
      <c r="F17" s="308" t="str">
        <f>Mannschaften!$C$25</f>
        <v>10</v>
      </c>
      <c r="G17" s="251"/>
      <c r="H17" s="168"/>
      <c r="I17" s="379"/>
      <c r="J17" s="380"/>
      <c r="K17" s="380"/>
      <c r="L17" s="380"/>
      <c r="M17" s="380"/>
      <c r="N17" s="380"/>
      <c r="O17" s="380"/>
      <c r="P17" s="380"/>
    </row>
    <row r="18" spans="1:16" ht="15.75">
      <c r="A18" s="68">
        <v>5</v>
      </c>
      <c r="B18" s="308" t="str">
        <f>Mannschaften!$C$15</f>
        <v>5</v>
      </c>
      <c r="C18" s="251"/>
      <c r="D18" s="251"/>
      <c r="E18" s="69">
        <v>11</v>
      </c>
      <c r="F18" s="308" t="str">
        <f>Mannschaften!$C$27</f>
        <v>11</v>
      </c>
      <c r="G18" s="251"/>
      <c r="H18" s="168"/>
      <c r="I18" s="379"/>
      <c r="J18" s="381"/>
      <c r="K18" s="381"/>
      <c r="L18" s="381"/>
      <c r="M18" s="381"/>
      <c r="N18" s="381"/>
      <c r="O18" s="381"/>
      <c r="P18" s="381"/>
    </row>
    <row r="19" spans="1:16" ht="16.5" thickBot="1">
      <c r="A19" s="390">
        <v>6</v>
      </c>
      <c r="B19" s="391" t="str">
        <f>Mannschaften!$C$17</f>
        <v>6</v>
      </c>
      <c r="C19" s="392"/>
      <c r="D19" s="392"/>
      <c r="E19" s="393"/>
      <c r="F19" s="394"/>
      <c r="G19" s="394"/>
      <c r="H19" s="395"/>
      <c r="I19" s="379"/>
      <c r="J19" s="380"/>
      <c r="K19" s="380"/>
      <c r="L19" s="380"/>
      <c r="M19" s="380"/>
      <c r="N19" s="380"/>
      <c r="O19" s="380"/>
      <c r="P19" s="380"/>
    </row>
    <row r="21" spans="1:35" ht="18">
      <c r="A21" s="15" t="s">
        <v>10</v>
      </c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6"/>
    </row>
    <row r="22" spans="1:35" ht="16.5" thickBot="1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8"/>
      <c r="AI22" s="16"/>
    </row>
    <row r="23" spans="1:35" ht="16.5" thickBot="1">
      <c r="A23" s="19" t="s">
        <v>4</v>
      </c>
      <c r="B23" s="19" t="s">
        <v>11</v>
      </c>
      <c r="C23" s="19" t="s">
        <v>12</v>
      </c>
      <c r="D23" s="318" t="s">
        <v>13</v>
      </c>
      <c r="E23" s="318"/>
      <c r="F23" s="318"/>
      <c r="G23" s="318"/>
      <c r="H23" s="319"/>
      <c r="I23" s="21"/>
      <c r="J23" s="21"/>
      <c r="K23" s="21"/>
      <c r="L23" s="320" t="s">
        <v>14</v>
      </c>
      <c r="M23" s="321"/>
      <c r="N23" s="322"/>
      <c r="O23" s="320" t="s">
        <v>15</v>
      </c>
      <c r="P23" s="321"/>
      <c r="Q23" s="322"/>
      <c r="R23" s="320" t="s">
        <v>16</v>
      </c>
      <c r="S23" s="321"/>
      <c r="T23" s="322"/>
      <c r="U23" s="302" t="s">
        <v>17</v>
      </c>
      <c r="V23" s="303"/>
      <c r="W23" s="304"/>
      <c r="X23" s="302" t="s">
        <v>18</v>
      </c>
      <c r="Y23" s="303"/>
      <c r="Z23" s="304"/>
      <c r="AA23" s="320" t="s">
        <v>19</v>
      </c>
      <c r="AB23" s="323"/>
      <c r="AC23" s="324"/>
      <c r="AD23" s="302" t="s">
        <v>20</v>
      </c>
      <c r="AE23" s="303"/>
      <c r="AF23" s="304"/>
      <c r="AG23" s="319" t="s">
        <v>21</v>
      </c>
      <c r="AH23" s="325"/>
      <c r="AI23" s="326"/>
    </row>
    <row r="24" spans="1:35" ht="15.75">
      <c r="A24" s="24">
        <v>1</v>
      </c>
      <c r="B24" s="24">
        <v>1</v>
      </c>
      <c r="C24" s="24" t="str">
        <f>$F$18</f>
        <v>11</v>
      </c>
      <c r="D24" s="327">
        <f>$B$14</f>
        <v>1</v>
      </c>
      <c r="E24" s="328"/>
      <c r="F24" s="328"/>
      <c r="G24" s="25" t="s">
        <v>0</v>
      </c>
      <c r="H24" s="328" t="str">
        <f>$B$15</f>
        <v>2</v>
      </c>
      <c r="I24" s="328"/>
      <c r="J24" s="328"/>
      <c r="K24" s="329"/>
      <c r="L24" s="26">
        <v>25</v>
      </c>
      <c r="M24" s="27" t="s">
        <v>0</v>
      </c>
      <c r="N24" s="28">
        <v>20</v>
      </c>
      <c r="O24" s="26">
        <v>19</v>
      </c>
      <c r="P24" s="29" t="s">
        <v>0</v>
      </c>
      <c r="Q24" s="28">
        <v>25</v>
      </c>
      <c r="R24" s="26"/>
      <c r="S24" s="29" t="s">
        <v>0</v>
      </c>
      <c r="T24" s="28"/>
      <c r="U24" s="30"/>
      <c r="V24" s="29" t="s">
        <v>0</v>
      </c>
      <c r="W24" s="30"/>
      <c r="X24" s="26"/>
      <c r="Y24" s="29" t="s">
        <v>0</v>
      </c>
      <c r="Z24" s="30"/>
      <c r="AA24" s="31">
        <f>IF(L24&gt;N24,1,0)+IF(O24&gt;Q24,1,0)+IF(R24&gt;T24,1,0)+IF(U24&gt;W24,1,0)+IF(X24&gt;Z24,1,0)</f>
        <v>1</v>
      </c>
      <c r="AB24" s="32" t="s">
        <v>0</v>
      </c>
      <c r="AC24" s="33">
        <f>IF(N24&gt;L24,1,0)+IF(Q24&gt;O24,1,0)+IF(T24&gt;R24,1,0)+IF(W24&gt;U24,1,0)+IF(Z24&gt;X24,1,0)</f>
        <v>1</v>
      </c>
      <c r="AD24" s="31">
        <f>IF((AA24=0),"0",IF(AA24&gt;AC24,2,IF(AA24=AC24,IF(AG24&gt;AI24,2,0),0)))</f>
        <v>0</v>
      </c>
      <c r="AE24" s="32" t="s">
        <v>0</v>
      </c>
      <c r="AF24" s="33">
        <f>IF((AC24=0),"0",IF(AC24&gt;AA24,2,IF(AC24=AA24,IF(AI24&gt;AG24,2,0),0)))</f>
        <v>2</v>
      </c>
      <c r="AG24" s="34">
        <f aca="true" t="shared" si="0" ref="AG24:AG38">L24+O24+R24+U24+X24</f>
        <v>44</v>
      </c>
      <c r="AH24" s="35" t="s">
        <v>0</v>
      </c>
      <c r="AI24" s="36">
        <f>N24+Q24+T24+W24+Z24</f>
        <v>45</v>
      </c>
    </row>
    <row r="25" spans="1:35" ht="15.75">
      <c r="A25" s="37">
        <v>2</v>
      </c>
      <c r="B25" s="37">
        <v>2</v>
      </c>
      <c r="C25" s="37" t="str">
        <f>$F$17</f>
        <v>10</v>
      </c>
      <c r="D25" s="315" t="str">
        <f>$B$16</f>
        <v>3</v>
      </c>
      <c r="E25" s="316"/>
      <c r="F25" s="316"/>
      <c r="G25" s="38" t="s">
        <v>0</v>
      </c>
      <c r="H25" s="316" t="str">
        <f>$B$17</f>
        <v>4</v>
      </c>
      <c r="I25" s="316"/>
      <c r="J25" s="316"/>
      <c r="K25" s="317"/>
      <c r="L25" s="39"/>
      <c r="M25" s="40" t="s">
        <v>0</v>
      </c>
      <c r="N25" s="41"/>
      <c r="O25" s="39"/>
      <c r="P25" s="42" t="s">
        <v>0</v>
      </c>
      <c r="Q25" s="41"/>
      <c r="R25" s="39"/>
      <c r="S25" s="42" t="s">
        <v>0</v>
      </c>
      <c r="T25" s="41"/>
      <c r="U25" s="43"/>
      <c r="V25" s="42" t="s">
        <v>0</v>
      </c>
      <c r="W25" s="43"/>
      <c r="X25" s="39"/>
      <c r="Y25" s="42" t="s">
        <v>0</v>
      </c>
      <c r="Z25" s="43"/>
      <c r="AA25" s="44">
        <f aca="true" t="shared" si="1" ref="AA25:AA38">IF(L25&gt;N25,1,0)+IF(O25&gt;Q25,1,0)+IF(R25&gt;T25,1,0)</f>
        <v>0</v>
      </c>
      <c r="AB25" s="45" t="s">
        <v>0</v>
      </c>
      <c r="AC25" s="46">
        <f aca="true" t="shared" si="2" ref="AC25:AC38">IF(N25&gt;L25,1,0)+IF(Q25&gt;O25,1,0)+IF(T25&gt;R25,1,0)</f>
        <v>0</v>
      </c>
      <c r="AD25" s="44" t="str">
        <f aca="true" t="shared" si="3" ref="AD25:AD38">IF((AA25=0),"0",IF(AA25&gt;AC25,2,IF(AA25=AC25,IF(AG25&gt;AI25,2,0),0)))</f>
        <v>0</v>
      </c>
      <c r="AE25" s="45" t="s">
        <v>0</v>
      </c>
      <c r="AF25" s="46" t="str">
        <f aca="true" t="shared" si="4" ref="AF25:AF38">IF((AC25=0),"0",IF(AC25&gt;AA25,2,IF(AC25=AA25,IF(AI25&gt;AG25,2,0),0)))</f>
        <v>0</v>
      </c>
      <c r="AG25" s="47">
        <f t="shared" si="0"/>
        <v>0</v>
      </c>
      <c r="AH25" s="48" t="s">
        <v>0</v>
      </c>
      <c r="AI25" s="36">
        <f aca="true" t="shared" si="5" ref="AI25:AI37">N25+Q25+T25+W25+Z25</f>
        <v>0</v>
      </c>
    </row>
    <row r="26" spans="1:35" ht="15.75">
      <c r="A26" s="49">
        <v>4</v>
      </c>
      <c r="B26" s="37">
        <v>1</v>
      </c>
      <c r="C26" s="49" t="str">
        <f>$F$15</f>
        <v>8</v>
      </c>
      <c r="D26" s="315" t="str">
        <f>$B$18</f>
        <v>5</v>
      </c>
      <c r="E26" s="316"/>
      <c r="F26" s="316"/>
      <c r="G26" s="38" t="s">
        <v>0</v>
      </c>
      <c r="H26" s="316" t="str">
        <f>$B$19</f>
        <v>6</v>
      </c>
      <c r="I26" s="316"/>
      <c r="J26" s="316"/>
      <c r="K26" s="317"/>
      <c r="L26" s="50"/>
      <c r="M26" s="40" t="s">
        <v>0</v>
      </c>
      <c r="N26" s="51"/>
      <c r="O26" s="50"/>
      <c r="P26" s="42" t="s">
        <v>0</v>
      </c>
      <c r="Q26" s="51"/>
      <c r="R26" s="50"/>
      <c r="S26" s="42" t="s">
        <v>0</v>
      </c>
      <c r="T26" s="51"/>
      <c r="U26" s="52"/>
      <c r="V26" s="42" t="s">
        <v>0</v>
      </c>
      <c r="W26" s="52"/>
      <c r="X26" s="50"/>
      <c r="Y26" s="42" t="s">
        <v>0</v>
      </c>
      <c r="Z26" s="52"/>
      <c r="AA26" s="44">
        <f t="shared" si="1"/>
        <v>0</v>
      </c>
      <c r="AB26" s="45" t="s">
        <v>0</v>
      </c>
      <c r="AC26" s="46">
        <f t="shared" si="2"/>
        <v>0</v>
      </c>
      <c r="AD26" s="44" t="str">
        <f t="shared" si="3"/>
        <v>0</v>
      </c>
      <c r="AE26" s="45" t="s">
        <v>0</v>
      </c>
      <c r="AF26" s="46" t="str">
        <f t="shared" si="4"/>
        <v>0</v>
      </c>
      <c r="AG26" s="47">
        <f t="shared" si="0"/>
        <v>0</v>
      </c>
      <c r="AH26" s="48" t="s">
        <v>0</v>
      </c>
      <c r="AI26" s="36">
        <f t="shared" si="5"/>
        <v>0</v>
      </c>
    </row>
    <row r="27" spans="1:35" ht="15.75">
      <c r="A27" s="49">
        <v>5</v>
      </c>
      <c r="B27" s="37">
        <v>2</v>
      </c>
      <c r="C27" s="49" t="str">
        <f>$F$14</f>
        <v>7</v>
      </c>
      <c r="D27" s="315">
        <f>$B$14</f>
        <v>1</v>
      </c>
      <c r="E27" s="316"/>
      <c r="F27" s="316"/>
      <c r="G27" s="38" t="s">
        <v>0</v>
      </c>
      <c r="H27" s="316" t="str">
        <f>$B$16</f>
        <v>3</v>
      </c>
      <c r="I27" s="316"/>
      <c r="J27" s="316"/>
      <c r="K27" s="317"/>
      <c r="L27" s="50"/>
      <c r="M27" s="40" t="s">
        <v>0</v>
      </c>
      <c r="N27" s="51"/>
      <c r="O27" s="50"/>
      <c r="P27" s="42" t="s">
        <v>0</v>
      </c>
      <c r="Q27" s="51"/>
      <c r="R27" s="50"/>
      <c r="S27" s="42" t="s">
        <v>0</v>
      </c>
      <c r="T27" s="51"/>
      <c r="U27" s="52"/>
      <c r="V27" s="42" t="s">
        <v>0</v>
      </c>
      <c r="W27" s="52"/>
      <c r="X27" s="50"/>
      <c r="Y27" s="42" t="s">
        <v>0</v>
      </c>
      <c r="Z27" s="52"/>
      <c r="AA27" s="44">
        <f t="shared" si="1"/>
        <v>0</v>
      </c>
      <c r="AB27" s="45" t="s">
        <v>0</v>
      </c>
      <c r="AC27" s="46">
        <f t="shared" si="2"/>
        <v>0</v>
      </c>
      <c r="AD27" s="44" t="str">
        <f t="shared" si="3"/>
        <v>0</v>
      </c>
      <c r="AE27" s="45" t="s">
        <v>0</v>
      </c>
      <c r="AF27" s="46" t="str">
        <f t="shared" si="4"/>
        <v>0</v>
      </c>
      <c r="AG27" s="47">
        <f t="shared" si="0"/>
        <v>0</v>
      </c>
      <c r="AH27" s="48" t="s">
        <v>0</v>
      </c>
      <c r="AI27" s="36">
        <f t="shared" si="5"/>
        <v>0</v>
      </c>
    </row>
    <row r="28" spans="1:35" ht="15.75">
      <c r="A28" s="49">
        <v>7</v>
      </c>
      <c r="B28" s="37">
        <v>1</v>
      </c>
      <c r="C28" s="49" t="str">
        <f>$F$16</f>
        <v>9</v>
      </c>
      <c r="D28" s="315" t="str">
        <f>$B$17</f>
        <v>4</v>
      </c>
      <c r="E28" s="316"/>
      <c r="F28" s="316"/>
      <c r="G28" s="38" t="s">
        <v>0</v>
      </c>
      <c r="H28" s="316" t="str">
        <f>$B$18</f>
        <v>5</v>
      </c>
      <c r="I28" s="316"/>
      <c r="J28" s="316"/>
      <c r="K28" s="317"/>
      <c r="L28" s="50"/>
      <c r="M28" s="40" t="s">
        <v>0</v>
      </c>
      <c r="N28" s="51"/>
      <c r="O28" s="50"/>
      <c r="P28" s="42" t="s">
        <v>0</v>
      </c>
      <c r="Q28" s="51"/>
      <c r="R28" s="50"/>
      <c r="S28" s="42" t="s">
        <v>0</v>
      </c>
      <c r="T28" s="51"/>
      <c r="U28" s="52"/>
      <c r="V28" s="42" t="s">
        <v>0</v>
      </c>
      <c r="W28" s="52"/>
      <c r="X28" s="50"/>
      <c r="Y28" s="42" t="s">
        <v>0</v>
      </c>
      <c r="Z28" s="52"/>
      <c r="AA28" s="44">
        <f t="shared" si="1"/>
        <v>0</v>
      </c>
      <c r="AB28" s="45" t="s">
        <v>0</v>
      </c>
      <c r="AC28" s="46">
        <f t="shared" si="2"/>
        <v>0</v>
      </c>
      <c r="AD28" s="44" t="str">
        <f t="shared" si="3"/>
        <v>0</v>
      </c>
      <c r="AE28" s="45" t="s">
        <v>0</v>
      </c>
      <c r="AF28" s="46" t="str">
        <f t="shared" si="4"/>
        <v>0</v>
      </c>
      <c r="AG28" s="47">
        <f t="shared" si="0"/>
        <v>0</v>
      </c>
      <c r="AH28" s="48" t="s">
        <v>0</v>
      </c>
      <c r="AI28" s="36">
        <f t="shared" si="5"/>
        <v>0</v>
      </c>
    </row>
    <row r="29" spans="1:35" ht="15.75">
      <c r="A29" s="49">
        <v>10</v>
      </c>
      <c r="B29" s="37">
        <v>1</v>
      </c>
      <c r="C29" s="49" t="str">
        <f>$F$17</f>
        <v>10</v>
      </c>
      <c r="D29" s="315" t="str">
        <f>$B$15</f>
        <v>2</v>
      </c>
      <c r="E29" s="316"/>
      <c r="F29" s="316"/>
      <c r="G29" s="38" t="s">
        <v>0</v>
      </c>
      <c r="H29" s="316" t="str">
        <f>$B$17</f>
        <v>4</v>
      </c>
      <c r="I29" s="316"/>
      <c r="J29" s="316"/>
      <c r="K29" s="317"/>
      <c r="L29" s="50"/>
      <c r="M29" s="40" t="s">
        <v>0</v>
      </c>
      <c r="N29" s="51"/>
      <c r="O29" s="50"/>
      <c r="P29" s="42" t="s">
        <v>0</v>
      </c>
      <c r="Q29" s="51"/>
      <c r="R29" s="50"/>
      <c r="S29" s="42" t="s">
        <v>0</v>
      </c>
      <c r="T29" s="51"/>
      <c r="U29" s="52"/>
      <c r="V29" s="42" t="s">
        <v>0</v>
      </c>
      <c r="W29" s="52"/>
      <c r="X29" s="50"/>
      <c r="Y29" s="42" t="s">
        <v>0</v>
      </c>
      <c r="Z29" s="52"/>
      <c r="AA29" s="44">
        <f t="shared" si="1"/>
        <v>0</v>
      </c>
      <c r="AB29" s="45" t="s">
        <v>0</v>
      </c>
      <c r="AC29" s="46">
        <f t="shared" si="2"/>
        <v>0</v>
      </c>
      <c r="AD29" s="44" t="str">
        <f t="shared" si="3"/>
        <v>0</v>
      </c>
      <c r="AE29" s="45" t="s">
        <v>0</v>
      </c>
      <c r="AF29" s="46" t="str">
        <f t="shared" si="4"/>
        <v>0</v>
      </c>
      <c r="AG29" s="47">
        <f t="shared" si="0"/>
        <v>0</v>
      </c>
      <c r="AH29" s="48" t="s">
        <v>0</v>
      </c>
      <c r="AI29" s="36">
        <f t="shared" si="5"/>
        <v>0</v>
      </c>
    </row>
    <row r="30" spans="1:35" ht="15.75">
      <c r="A30" s="49">
        <v>11</v>
      </c>
      <c r="B30" s="37">
        <v>2</v>
      </c>
      <c r="C30" s="49" t="str">
        <f>$F$14</f>
        <v>7</v>
      </c>
      <c r="D30" s="315" t="str">
        <f>$B$16</f>
        <v>3</v>
      </c>
      <c r="E30" s="316"/>
      <c r="F30" s="316"/>
      <c r="G30" s="38" t="s">
        <v>0</v>
      </c>
      <c r="H30" s="316" t="str">
        <f>$B$19</f>
        <v>6</v>
      </c>
      <c r="I30" s="316"/>
      <c r="J30" s="316"/>
      <c r="K30" s="317"/>
      <c r="L30" s="50"/>
      <c r="M30" s="40" t="s">
        <v>0</v>
      </c>
      <c r="N30" s="51"/>
      <c r="O30" s="50"/>
      <c r="P30" s="42" t="s">
        <v>0</v>
      </c>
      <c r="Q30" s="51"/>
      <c r="R30" s="50"/>
      <c r="S30" s="42" t="s">
        <v>0</v>
      </c>
      <c r="T30" s="51"/>
      <c r="U30" s="52"/>
      <c r="V30" s="42" t="s">
        <v>0</v>
      </c>
      <c r="W30" s="52"/>
      <c r="X30" s="50"/>
      <c r="Y30" s="42" t="s">
        <v>0</v>
      </c>
      <c r="Z30" s="52"/>
      <c r="AA30" s="44">
        <f t="shared" si="1"/>
        <v>0</v>
      </c>
      <c r="AB30" s="45" t="s">
        <v>0</v>
      </c>
      <c r="AC30" s="46">
        <f t="shared" si="2"/>
        <v>0</v>
      </c>
      <c r="AD30" s="44" t="str">
        <f t="shared" si="3"/>
        <v>0</v>
      </c>
      <c r="AE30" s="45" t="s">
        <v>0</v>
      </c>
      <c r="AF30" s="46" t="str">
        <f t="shared" si="4"/>
        <v>0</v>
      </c>
      <c r="AG30" s="47">
        <f t="shared" si="0"/>
        <v>0</v>
      </c>
      <c r="AH30" s="48" t="s">
        <v>0</v>
      </c>
      <c r="AI30" s="36">
        <f t="shared" si="5"/>
        <v>0</v>
      </c>
    </row>
    <row r="31" spans="1:35" ht="15.75">
      <c r="A31" s="49">
        <v>13</v>
      </c>
      <c r="B31" s="37">
        <v>1</v>
      </c>
      <c r="C31" s="49" t="str">
        <f>$F$15</f>
        <v>8</v>
      </c>
      <c r="D31" s="315">
        <f>$B$14</f>
        <v>1</v>
      </c>
      <c r="E31" s="316"/>
      <c r="F31" s="316"/>
      <c r="G31" s="38" t="s">
        <v>0</v>
      </c>
      <c r="H31" s="316" t="str">
        <f>$B$17</f>
        <v>4</v>
      </c>
      <c r="I31" s="316"/>
      <c r="J31" s="316"/>
      <c r="K31" s="317"/>
      <c r="L31" s="50"/>
      <c r="M31" s="40" t="s">
        <v>0</v>
      </c>
      <c r="N31" s="51"/>
      <c r="O31" s="50"/>
      <c r="P31" s="42" t="s">
        <v>0</v>
      </c>
      <c r="Q31" s="51"/>
      <c r="R31" s="50"/>
      <c r="S31" s="42" t="s">
        <v>0</v>
      </c>
      <c r="T31" s="51"/>
      <c r="U31" s="52"/>
      <c r="V31" s="42" t="s">
        <v>0</v>
      </c>
      <c r="W31" s="52"/>
      <c r="X31" s="50"/>
      <c r="Y31" s="42" t="s">
        <v>0</v>
      </c>
      <c r="Z31" s="52"/>
      <c r="AA31" s="44">
        <f t="shared" si="1"/>
        <v>0</v>
      </c>
      <c r="AB31" s="45" t="s">
        <v>0</v>
      </c>
      <c r="AC31" s="46">
        <f t="shared" si="2"/>
        <v>0</v>
      </c>
      <c r="AD31" s="44" t="str">
        <f t="shared" si="3"/>
        <v>0</v>
      </c>
      <c r="AE31" s="45" t="s">
        <v>0</v>
      </c>
      <c r="AF31" s="46" t="str">
        <f t="shared" si="4"/>
        <v>0</v>
      </c>
      <c r="AG31" s="47">
        <f t="shared" si="0"/>
        <v>0</v>
      </c>
      <c r="AH31" s="48" t="s">
        <v>0</v>
      </c>
      <c r="AI31" s="36">
        <f t="shared" si="5"/>
        <v>0</v>
      </c>
    </row>
    <row r="32" spans="1:35" ht="15.75">
      <c r="A32" s="49">
        <v>14</v>
      </c>
      <c r="B32" s="37">
        <v>2</v>
      </c>
      <c r="C32" s="49" t="str">
        <f>$F$18</f>
        <v>11</v>
      </c>
      <c r="D32" s="315" t="str">
        <f>$B$15</f>
        <v>2</v>
      </c>
      <c r="E32" s="316"/>
      <c r="F32" s="316"/>
      <c r="G32" s="38" t="s">
        <v>0</v>
      </c>
      <c r="H32" s="316" t="str">
        <f>$B$16</f>
        <v>3</v>
      </c>
      <c r="I32" s="316"/>
      <c r="J32" s="316"/>
      <c r="K32" s="317"/>
      <c r="L32" s="50"/>
      <c r="M32" s="40" t="s">
        <v>0</v>
      </c>
      <c r="N32" s="51"/>
      <c r="O32" s="50"/>
      <c r="P32" s="42" t="s">
        <v>0</v>
      </c>
      <c r="Q32" s="51"/>
      <c r="R32" s="50"/>
      <c r="S32" s="42" t="s">
        <v>0</v>
      </c>
      <c r="T32" s="51"/>
      <c r="U32" s="52"/>
      <c r="V32" s="42" t="s">
        <v>0</v>
      </c>
      <c r="W32" s="52"/>
      <c r="X32" s="50"/>
      <c r="Y32" s="42" t="s">
        <v>0</v>
      </c>
      <c r="Z32" s="52"/>
      <c r="AA32" s="44">
        <f>IF(L32&gt;N32,1,0)+IF(O32&gt;Q32,1,0)+IF(R32&gt;T32,1,0)</f>
        <v>0</v>
      </c>
      <c r="AB32" s="45" t="s">
        <v>0</v>
      </c>
      <c r="AC32" s="46">
        <f>IF(N32&gt;L32,1,0)+IF(Q32&gt;O32,1,0)+IF(T32&gt;R32,1,0)</f>
        <v>0</v>
      </c>
      <c r="AD32" s="44" t="str">
        <f t="shared" si="3"/>
        <v>0</v>
      </c>
      <c r="AE32" s="45" t="s">
        <v>0</v>
      </c>
      <c r="AF32" s="46" t="str">
        <f t="shared" si="4"/>
        <v>0</v>
      </c>
      <c r="AG32" s="47">
        <f>L32+O32+R32+U32+X32</f>
        <v>0</v>
      </c>
      <c r="AH32" s="48" t="s">
        <v>0</v>
      </c>
      <c r="AI32" s="36">
        <f>N32+Q32+T32+W32+Z32</f>
        <v>0</v>
      </c>
    </row>
    <row r="33" spans="1:35" ht="15.75">
      <c r="A33" s="49">
        <v>16</v>
      </c>
      <c r="B33" s="37">
        <v>1</v>
      </c>
      <c r="C33" s="49" t="str">
        <f>$F$14</f>
        <v>7</v>
      </c>
      <c r="D33" s="315" t="str">
        <f>$B$15</f>
        <v>2</v>
      </c>
      <c r="E33" s="316"/>
      <c r="F33" s="316"/>
      <c r="G33" s="38" t="s">
        <v>0</v>
      </c>
      <c r="H33" s="316" t="str">
        <f>$B$19</f>
        <v>6</v>
      </c>
      <c r="I33" s="316"/>
      <c r="J33" s="316"/>
      <c r="K33" s="317"/>
      <c r="L33" s="50"/>
      <c r="M33" s="40" t="s">
        <v>0</v>
      </c>
      <c r="N33" s="51"/>
      <c r="O33" s="50"/>
      <c r="P33" s="42" t="s">
        <v>0</v>
      </c>
      <c r="Q33" s="51"/>
      <c r="R33" s="50"/>
      <c r="S33" s="42" t="s">
        <v>0</v>
      </c>
      <c r="T33" s="51"/>
      <c r="U33" s="52"/>
      <c r="V33" s="42" t="s">
        <v>0</v>
      </c>
      <c r="W33" s="52"/>
      <c r="X33" s="50"/>
      <c r="Y33" s="42" t="s">
        <v>0</v>
      </c>
      <c r="Z33" s="52"/>
      <c r="AA33" s="44">
        <f>IF(L33&gt;N33,1,0)+IF(O33&gt;Q33,1,0)+IF(R33&gt;T33,1,0)</f>
        <v>0</v>
      </c>
      <c r="AB33" s="45" t="s">
        <v>0</v>
      </c>
      <c r="AC33" s="46">
        <f>IF(N33&gt;L33,1,0)+IF(Q33&gt;O33,1,0)+IF(T33&gt;R33,1,0)</f>
        <v>0</v>
      </c>
      <c r="AD33" s="44" t="str">
        <f t="shared" si="3"/>
        <v>0</v>
      </c>
      <c r="AE33" s="45" t="s">
        <v>0</v>
      </c>
      <c r="AF33" s="46" t="str">
        <f t="shared" si="4"/>
        <v>0</v>
      </c>
      <c r="AG33" s="47">
        <f>L33+O33+R33+U33+X33</f>
        <v>0</v>
      </c>
      <c r="AH33" s="48" t="s">
        <v>0</v>
      </c>
      <c r="AI33" s="36">
        <f>N33+Q33+T33+W33+Z33</f>
        <v>0</v>
      </c>
    </row>
    <row r="34" spans="1:35" ht="15.75">
      <c r="A34" s="49">
        <v>17</v>
      </c>
      <c r="B34" s="37">
        <v>2</v>
      </c>
      <c r="C34" s="49" t="str">
        <f>$F$16</f>
        <v>9</v>
      </c>
      <c r="D34" s="305" t="str">
        <f>$B$16</f>
        <v>3</v>
      </c>
      <c r="E34" s="306"/>
      <c r="F34" s="306"/>
      <c r="G34" s="38" t="s">
        <v>0</v>
      </c>
      <c r="H34" s="306" t="str">
        <f>$B$18</f>
        <v>5</v>
      </c>
      <c r="I34" s="306"/>
      <c r="J34" s="306"/>
      <c r="K34" s="307"/>
      <c r="L34" s="50"/>
      <c r="M34" s="40" t="s">
        <v>0</v>
      </c>
      <c r="N34" s="51"/>
      <c r="O34" s="50"/>
      <c r="P34" s="42" t="s">
        <v>0</v>
      </c>
      <c r="Q34" s="51"/>
      <c r="R34" s="50"/>
      <c r="S34" s="42" t="s">
        <v>0</v>
      </c>
      <c r="T34" s="51"/>
      <c r="U34" s="52"/>
      <c r="V34" s="42" t="s">
        <v>0</v>
      </c>
      <c r="W34" s="52"/>
      <c r="X34" s="50"/>
      <c r="Y34" s="42" t="s">
        <v>0</v>
      </c>
      <c r="Z34" s="52"/>
      <c r="AA34" s="44">
        <f>IF(L34&gt;N34,1,0)+IF(O34&gt;Q34,1,0)+IF(R34&gt;T34,1,0)</f>
        <v>0</v>
      </c>
      <c r="AB34" s="45" t="s">
        <v>0</v>
      </c>
      <c r="AC34" s="46">
        <f>IF(N34&gt;L34,1,0)+IF(Q34&gt;O34,1,0)+IF(T34&gt;R34,1,0)</f>
        <v>0</v>
      </c>
      <c r="AD34" s="44" t="str">
        <f t="shared" si="3"/>
        <v>0</v>
      </c>
      <c r="AE34" s="45" t="s">
        <v>0</v>
      </c>
      <c r="AF34" s="46" t="str">
        <f t="shared" si="4"/>
        <v>0</v>
      </c>
      <c r="AG34" s="47">
        <f>L34+O34+R34+U34+X34</f>
        <v>0</v>
      </c>
      <c r="AH34" s="48" t="s">
        <v>0</v>
      </c>
      <c r="AI34" s="36">
        <f>N34+Q34+T34+W34+Z34</f>
        <v>0</v>
      </c>
    </row>
    <row r="35" spans="1:35" ht="15.75">
      <c r="A35" s="49">
        <v>19</v>
      </c>
      <c r="B35" s="37">
        <v>1</v>
      </c>
      <c r="C35" s="49" t="str">
        <f>$F$18</f>
        <v>11</v>
      </c>
      <c r="D35" s="305" t="str">
        <f>$B$17</f>
        <v>4</v>
      </c>
      <c r="E35" s="306"/>
      <c r="F35" s="306"/>
      <c r="G35" s="38" t="s">
        <v>0</v>
      </c>
      <c r="H35" s="306" t="str">
        <f>$B$19</f>
        <v>6</v>
      </c>
      <c r="I35" s="306"/>
      <c r="J35" s="306"/>
      <c r="K35" s="307"/>
      <c r="L35" s="50">
        <v>15</v>
      </c>
      <c r="M35" s="40" t="s">
        <v>0</v>
      </c>
      <c r="N35" s="51">
        <v>25</v>
      </c>
      <c r="O35" s="50"/>
      <c r="P35" s="42" t="s">
        <v>0</v>
      </c>
      <c r="Q35" s="51"/>
      <c r="R35" s="50"/>
      <c r="S35" s="42" t="s">
        <v>0</v>
      </c>
      <c r="T35" s="51"/>
      <c r="U35" s="52"/>
      <c r="V35" s="42" t="s">
        <v>0</v>
      </c>
      <c r="W35" s="52"/>
      <c r="X35" s="50"/>
      <c r="Y35" s="42" t="s">
        <v>0</v>
      </c>
      <c r="Z35" s="52"/>
      <c r="AA35" s="44">
        <f>IF(L35&gt;N35,1,0)+IF(O35&gt;Q35,1,0)+IF(R35&gt;T35,1,0)</f>
        <v>0</v>
      </c>
      <c r="AB35" s="45" t="s">
        <v>0</v>
      </c>
      <c r="AC35" s="46">
        <f>IF(N35&gt;L35,1,0)+IF(Q35&gt;O35,1,0)+IF(T35&gt;R35,1,0)</f>
        <v>1</v>
      </c>
      <c r="AD35" s="44" t="str">
        <f t="shared" si="3"/>
        <v>0</v>
      </c>
      <c r="AE35" s="45" t="s">
        <v>0</v>
      </c>
      <c r="AF35" s="46">
        <f t="shared" si="4"/>
        <v>2</v>
      </c>
      <c r="AG35" s="47">
        <f>L35+O35+R35+U35+X35</f>
        <v>15</v>
      </c>
      <c r="AH35" s="48" t="s">
        <v>0</v>
      </c>
      <c r="AI35" s="36">
        <f>N35+Q35+T35+W35+Z35</f>
        <v>25</v>
      </c>
    </row>
    <row r="36" spans="1:35" ht="15.75">
      <c r="A36" s="49">
        <v>20</v>
      </c>
      <c r="B36" s="37">
        <v>2</v>
      </c>
      <c r="C36" s="49" t="str">
        <f>$F$15</f>
        <v>8</v>
      </c>
      <c r="D36" s="305">
        <f>$B$14</f>
        <v>1</v>
      </c>
      <c r="E36" s="306"/>
      <c r="F36" s="306"/>
      <c r="G36" s="38" t="s">
        <v>0</v>
      </c>
      <c r="H36" s="306" t="str">
        <f>$B$18</f>
        <v>5</v>
      </c>
      <c r="I36" s="306"/>
      <c r="J36" s="306"/>
      <c r="K36" s="307"/>
      <c r="L36" s="50"/>
      <c r="M36" s="40" t="s">
        <v>0</v>
      </c>
      <c r="N36" s="51"/>
      <c r="O36" s="50"/>
      <c r="P36" s="42" t="s">
        <v>0</v>
      </c>
      <c r="Q36" s="51"/>
      <c r="R36" s="50"/>
      <c r="S36" s="42" t="s">
        <v>0</v>
      </c>
      <c r="T36" s="51"/>
      <c r="U36" s="52"/>
      <c r="V36" s="42" t="s">
        <v>0</v>
      </c>
      <c r="W36" s="52"/>
      <c r="X36" s="50"/>
      <c r="Y36" s="42" t="s">
        <v>0</v>
      </c>
      <c r="Z36" s="52"/>
      <c r="AA36" s="44">
        <f>IF(L36&gt;N36,1,0)+IF(O36&gt;Q36,1,0)+IF(R36&gt;T36,1,0)</f>
        <v>0</v>
      </c>
      <c r="AB36" s="45" t="s">
        <v>0</v>
      </c>
      <c r="AC36" s="46">
        <f>IF(N36&gt;L36,1,0)+IF(Q36&gt;O36,1,0)+IF(T36&gt;R36,1,0)</f>
        <v>0</v>
      </c>
      <c r="AD36" s="44" t="str">
        <f t="shared" si="3"/>
        <v>0</v>
      </c>
      <c r="AE36" s="45" t="s">
        <v>0</v>
      </c>
      <c r="AF36" s="46" t="str">
        <f t="shared" si="4"/>
        <v>0</v>
      </c>
      <c r="AG36" s="47">
        <f>L36+O36+R36+U36+X36</f>
        <v>0</v>
      </c>
      <c r="AH36" s="48" t="s">
        <v>0</v>
      </c>
      <c r="AI36" s="36">
        <f>N36+Q36+T36+W36+Z36</f>
        <v>0</v>
      </c>
    </row>
    <row r="37" spans="1:35" ht="15.75">
      <c r="A37" s="49">
        <v>22</v>
      </c>
      <c r="B37" s="37">
        <v>3</v>
      </c>
      <c r="C37" s="49" t="str">
        <f>$F$16</f>
        <v>9</v>
      </c>
      <c r="D37" s="305">
        <f>$B$14</f>
        <v>1</v>
      </c>
      <c r="E37" s="306"/>
      <c r="F37" s="306"/>
      <c r="G37" s="38" t="s">
        <v>0</v>
      </c>
      <c r="H37" s="306" t="str">
        <f>$B$19</f>
        <v>6</v>
      </c>
      <c r="I37" s="306"/>
      <c r="J37" s="306"/>
      <c r="K37" s="307"/>
      <c r="L37" s="50"/>
      <c r="M37" s="40" t="s">
        <v>0</v>
      </c>
      <c r="N37" s="51"/>
      <c r="O37" s="50"/>
      <c r="P37" s="42" t="s">
        <v>0</v>
      </c>
      <c r="Q37" s="51"/>
      <c r="R37" s="50"/>
      <c r="S37" s="42" t="s">
        <v>0</v>
      </c>
      <c r="T37" s="51"/>
      <c r="U37" s="52"/>
      <c r="V37" s="42" t="s">
        <v>0</v>
      </c>
      <c r="W37" s="52"/>
      <c r="X37" s="50"/>
      <c r="Y37" s="42" t="s">
        <v>0</v>
      </c>
      <c r="Z37" s="52"/>
      <c r="AA37" s="44">
        <f t="shared" si="1"/>
        <v>0</v>
      </c>
      <c r="AB37" s="45" t="s">
        <v>0</v>
      </c>
      <c r="AC37" s="46">
        <f t="shared" si="2"/>
        <v>0</v>
      </c>
      <c r="AD37" s="44" t="str">
        <f t="shared" si="3"/>
        <v>0</v>
      </c>
      <c r="AE37" s="45" t="s">
        <v>0</v>
      </c>
      <c r="AF37" s="46" t="str">
        <f t="shared" si="4"/>
        <v>0</v>
      </c>
      <c r="AG37" s="47">
        <f t="shared" si="0"/>
        <v>0</v>
      </c>
      <c r="AH37" s="48" t="s">
        <v>0</v>
      </c>
      <c r="AI37" s="36">
        <f t="shared" si="5"/>
        <v>0</v>
      </c>
    </row>
    <row r="38" spans="1:35" ht="16.5" thickBot="1">
      <c r="A38" s="53">
        <v>24</v>
      </c>
      <c r="B38" s="53">
        <v>1</v>
      </c>
      <c r="C38" s="53" t="str">
        <f>$F$17</f>
        <v>10</v>
      </c>
      <c r="D38" s="333" t="str">
        <f>$B$15</f>
        <v>2</v>
      </c>
      <c r="E38" s="334"/>
      <c r="F38" s="334"/>
      <c r="G38" s="54" t="s">
        <v>0</v>
      </c>
      <c r="H38" s="334" t="str">
        <f>$B$18</f>
        <v>5</v>
      </c>
      <c r="I38" s="334"/>
      <c r="J38" s="334"/>
      <c r="K38" s="335"/>
      <c r="L38" s="55"/>
      <c r="M38" s="56" t="s">
        <v>0</v>
      </c>
      <c r="N38" s="57"/>
      <c r="O38" s="55"/>
      <c r="P38" s="58" t="s">
        <v>0</v>
      </c>
      <c r="Q38" s="57"/>
      <c r="R38" s="55"/>
      <c r="S38" s="58" t="s">
        <v>0</v>
      </c>
      <c r="T38" s="57"/>
      <c r="U38" s="59"/>
      <c r="V38" s="58" t="s">
        <v>0</v>
      </c>
      <c r="W38" s="59"/>
      <c r="X38" s="55"/>
      <c r="Y38" s="58" t="s">
        <v>0</v>
      </c>
      <c r="Z38" s="59"/>
      <c r="AA38" s="60">
        <f t="shared" si="1"/>
        <v>0</v>
      </c>
      <c r="AB38" s="61" t="s">
        <v>0</v>
      </c>
      <c r="AC38" s="62">
        <f t="shared" si="2"/>
        <v>0</v>
      </c>
      <c r="AD38" s="60" t="str">
        <f t="shared" si="3"/>
        <v>0</v>
      </c>
      <c r="AE38" s="61" t="s">
        <v>0</v>
      </c>
      <c r="AF38" s="62" t="str">
        <f t="shared" si="4"/>
        <v>0</v>
      </c>
      <c r="AG38" s="63">
        <f t="shared" si="0"/>
        <v>0</v>
      </c>
      <c r="AH38" s="64" t="s">
        <v>0</v>
      </c>
      <c r="AI38" s="65">
        <f>N38+Q38+T38+W38+Z38</f>
        <v>0</v>
      </c>
    </row>
    <row r="41" spans="1:35" ht="18">
      <c r="A41" s="15" t="s">
        <v>22</v>
      </c>
      <c r="B41" s="16"/>
      <c r="C41" s="16"/>
      <c r="D41" s="16"/>
      <c r="E41" s="16"/>
      <c r="F41" s="16"/>
      <c r="G41" s="17"/>
      <c r="H41" s="16"/>
      <c r="I41" s="66"/>
      <c r="J41" s="6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8"/>
      <c r="AI41" s="16"/>
    </row>
    <row r="42" spans="1:35" ht="16.5" thickBot="1">
      <c r="A42" s="16"/>
      <c r="B42" s="16"/>
      <c r="C42" s="16"/>
      <c r="D42" s="16"/>
      <c r="E42" s="16"/>
      <c r="F42" s="16"/>
      <c r="G42" s="17"/>
      <c r="H42" s="16"/>
      <c r="I42" s="66"/>
      <c r="J42" s="6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8"/>
      <c r="AI42" s="16"/>
    </row>
    <row r="43" spans="1:35" ht="16.5" thickBot="1">
      <c r="A43" s="19" t="s">
        <v>4</v>
      </c>
      <c r="B43" s="19" t="s">
        <v>11</v>
      </c>
      <c r="C43" s="19" t="s">
        <v>12</v>
      </c>
      <c r="D43" s="318" t="s">
        <v>13</v>
      </c>
      <c r="E43" s="318"/>
      <c r="F43" s="318"/>
      <c r="G43" s="318"/>
      <c r="H43" s="319"/>
      <c r="I43" s="21"/>
      <c r="J43" s="21"/>
      <c r="K43" s="21"/>
      <c r="L43" s="320" t="s">
        <v>14</v>
      </c>
      <c r="M43" s="321"/>
      <c r="N43" s="322"/>
      <c r="O43" s="320" t="s">
        <v>15</v>
      </c>
      <c r="P43" s="321"/>
      <c r="Q43" s="322"/>
      <c r="R43" s="320" t="s">
        <v>16</v>
      </c>
      <c r="S43" s="321"/>
      <c r="T43" s="322"/>
      <c r="U43" s="302" t="s">
        <v>17</v>
      </c>
      <c r="V43" s="303"/>
      <c r="W43" s="304"/>
      <c r="X43" s="302" t="s">
        <v>18</v>
      </c>
      <c r="Y43" s="303"/>
      <c r="Z43" s="304"/>
      <c r="AA43" s="320" t="s">
        <v>19</v>
      </c>
      <c r="AB43" s="323"/>
      <c r="AC43" s="324"/>
      <c r="AD43" s="302" t="s">
        <v>20</v>
      </c>
      <c r="AE43" s="303"/>
      <c r="AF43" s="304"/>
      <c r="AG43" s="319" t="s">
        <v>21</v>
      </c>
      <c r="AH43" s="325"/>
      <c r="AI43" s="326"/>
    </row>
    <row r="44" spans="1:35" ht="15.75">
      <c r="A44" s="24">
        <v>3</v>
      </c>
      <c r="B44" s="24">
        <v>3</v>
      </c>
      <c r="C44" s="24" t="str">
        <f>$B$19</f>
        <v>6</v>
      </c>
      <c r="D44" s="330" t="str">
        <f>$F$14</f>
        <v>7</v>
      </c>
      <c r="E44" s="331"/>
      <c r="F44" s="331"/>
      <c r="G44" s="25" t="s">
        <v>0</v>
      </c>
      <c r="H44" s="331" t="str">
        <f>$F$15</f>
        <v>8</v>
      </c>
      <c r="I44" s="331"/>
      <c r="J44" s="331"/>
      <c r="K44" s="332"/>
      <c r="L44" s="26"/>
      <c r="M44" s="27" t="s">
        <v>0</v>
      </c>
      <c r="N44" s="28"/>
      <c r="O44" s="26"/>
      <c r="P44" s="29" t="s">
        <v>0</v>
      </c>
      <c r="Q44" s="28"/>
      <c r="R44" s="26"/>
      <c r="S44" s="29" t="s">
        <v>0</v>
      </c>
      <c r="T44" s="28"/>
      <c r="U44" s="30"/>
      <c r="V44" s="29" t="s">
        <v>0</v>
      </c>
      <c r="W44" s="30"/>
      <c r="X44" s="26"/>
      <c r="Y44" s="29" t="s">
        <v>0</v>
      </c>
      <c r="Z44" s="30"/>
      <c r="AA44" s="31">
        <f>IF(L44&gt;N44,1,0)+IF(O44&gt;Q44,1,0)+IF(R44&gt;T44,1,0)+IF(U44&gt;W44,1,0)+IF(X44&gt;Z44,1,0)</f>
        <v>0</v>
      </c>
      <c r="AB44" s="32" t="s">
        <v>0</v>
      </c>
      <c r="AC44" s="33">
        <f>IF(N44&gt;L44,1,0)+IF(Q44&gt;O44,1,0)+IF(T44&gt;R44,1,0)+IF(W44&gt;U44,1,0)+IF(Z44&gt;X44,1,0)</f>
        <v>0</v>
      </c>
      <c r="AD44" s="44" t="str">
        <f>IF((AA44=0),"0",IF(AA44&gt;AC44,2,IF(AA44=AC44,IF(AG44&gt;AI44,2,0),0)))</f>
        <v>0</v>
      </c>
      <c r="AE44" s="45" t="s">
        <v>0</v>
      </c>
      <c r="AF44" s="46" t="str">
        <f>IF((AC44=0),"0",IF(AC44&gt;AA44,2,IF(AC44=AA44,IF(AI44&gt;AG44,2,0),0)))</f>
        <v>0</v>
      </c>
      <c r="AG44" s="34">
        <f aca="true" t="shared" si="6" ref="AG44:AG53">L44+O44+R44+U44+X44</f>
        <v>0</v>
      </c>
      <c r="AH44" s="35" t="s">
        <v>0</v>
      </c>
      <c r="AI44" s="36">
        <f>N44+Q44+T44+W44+Z44</f>
        <v>0</v>
      </c>
    </row>
    <row r="45" spans="1:35" ht="15.75">
      <c r="A45" s="37">
        <v>6</v>
      </c>
      <c r="B45" s="37">
        <v>3</v>
      </c>
      <c r="C45" s="37" t="str">
        <f>$B$17</f>
        <v>4</v>
      </c>
      <c r="D45" s="305" t="str">
        <f>$F$16</f>
        <v>9</v>
      </c>
      <c r="E45" s="306"/>
      <c r="F45" s="306"/>
      <c r="G45" s="38" t="s">
        <v>0</v>
      </c>
      <c r="H45" s="306" t="str">
        <f>$F$17</f>
        <v>10</v>
      </c>
      <c r="I45" s="306"/>
      <c r="J45" s="306"/>
      <c r="K45" s="307"/>
      <c r="L45" s="39">
        <v>25</v>
      </c>
      <c r="M45" s="40" t="s">
        <v>0</v>
      </c>
      <c r="N45" s="41"/>
      <c r="O45" s="39"/>
      <c r="P45" s="42" t="s">
        <v>0</v>
      </c>
      <c r="Q45" s="41"/>
      <c r="R45" s="39"/>
      <c r="S45" s="42" t="s">
        <v>0</v>
      </c>
      <c r="T45" s="41"/>
      <c r="U45" s="43"/>
      <c r="V45" s="42" t="s">
        <v>0</v>
      </c>
      <c r="W45" s="43"/>
      <c r="X45" s="39"/>
      <c r="Y45" s="42" t="s">
        <v>0</v>
      </c>
      <c r="Z45" s="43"/>
      <c r="AA45" s="44">
        <f aca="true" t="shared" si="7" ref="AA45:AA53">IF(L45&gt;N45,1,0)+IF(O45&gt;Q45,1,0)+IF(R45&gt;T45,1,0)</f>
        <v>1</v>
      </c>
      <c r="AB45" s="45" t="s">
        <v>0</v>
      </c>
      <c r="AC45" s="46">
        <f aca="true" t="shared" si="8" ref="AC45:AC53">IF(N45&gt;L45,1,0)+IF(Q45&gt;O45,1,0)+IF(T45&gt;R45,1,0)</f>
        <v>0</v>
      </c>
      <c r="AD45" s="44">
        <f>IF((AA45=0),"0",IF(AA45&gt;AC45,2,IF(AA45=AC45,IF(AG45&gt;AI45,2,0),0)))</f>
        <v>2</v>
      </c>
      <c r="AE45" s="45" t="s">
        <v>0</v>
      </c>
      <c r="AF45" s="46" t="str">
        <f>IF((AC45=0),"0",IF(AC45&gt;AA45,2,IF(AC45=AA45,IF(AI45&gt;AG45,2,0),0)))</f>
        <v>0</v>
      </c>
      <c r="AG45" s="47">
        <f t="shared" si="6"/>
        <v>25</v>
      </c>
      <c r="AH45" s="48" t="s">
        <v>0</v>
      </c>
      <c r="AI45" s="36">
        <f aca="true" t="shared" si="9" ref="AI45:AI52">N45+Q45+T45+W45+Z45</f>
        <v>0</v>
      </c>
    </row>
    <row r="46" spans="1:35" ht="15.75">
      <c r="A46" s="49">
        <v>8</v>
      </c>
      <c r="B46" s="37">
        <v>2</v>
      </c>
      <c r="C46" s="49" t="str">
        <f>$B$16</f>
        <v>3</v>
      </c>
      <c r="D46" s="305" t="str">
        <f>$F$14</f>
        <v>7</v>
      </c>
      <c r="E46" s="306"/>
      <c r="F46" s="306"/>
      <c r="G46" s="38" t="s">
        <v>0</v>
      </c>
      <c r="H46" s="306" t="str">
        <f>$F$18</f>
        <v>11</v>
      </c>
      <c r="I46" s="306"/>
      <c r="J46" s="306"/>
      <c r="K46" s="307"/>
      <c r="L46" s="50"/>
      <c r="M46" s="40" t="s">
        <v>0</v>
      </c>
      <c r="N46" s="51"/>
      <c r="O46" s="50"/>
      <c r="P46" s="42" t="s">
        <v>0</v>
      </c>
      <c r="Q46" s="51"/>
      <c r="R46" s="50"/>
      <c r="S46" s="42" t="s">
        <v>0</v>
      </c>
      <c r="T46" s="51"/>
      <c r="U46" s="52"/>
      <c r="V46" s="42" t="s">
        <v>0</v>
      </c>
      <c r="W46" s="52"/>
      <c r="X46" s="50"/>
      <c r="Y46" s="42" t="s">
        <v>0</v>
      </c>
      <c r="Z46" s="52"/>
      <c r="AA46" s="44">
        <f t="shared" si="7"/>
        <v>0</v>
      </c>
      <c r="AB46" s="45" t="s">
        <v>0</v>
      </c>
      <c r="AC46" s="46">
        <f t="shared" si="8"/>
        <v>0</v>
      </c>
      <c r="AD46" s="44" t="str">
        <f aca="true" t="shared" si="10" ref="AD46:AD53">IF((AA46=0),"0",IF(AA46&gt;AC46,2,IF(AA46=AC46,IF(AG46&gt;AI46,2,0),0)))</f>
        <v>0</v>
      </c>
      <c r="AE46" s="45" t="s">
        <v>0</v>
      </c>
      <c r="AF46" s="46" t="str">
        <f aca="true" t="shared" si="11" ref="AF46:AF53">IF((AC46=0),"0",IF(AC46&gt;AA46,2,IF(AC46=AA46,IF(AI46&gt;AG46,2,0),0)))</f>
        <v>0</v>
      </c>
      <c r="AG46" s="47">
        <f t="shared" si="6"/>
        <v>0</v>
      </c>
      <c r="AH46" s="48" t="s">
        <v>0</v>
      </c>
      <c r="AI46" s="36">
        <f t="shared" si="9"/>
        <v>0</v>
      </c>
    </row>
    <row r="47" spans="1:35" ht="15.75">
      <c r="A47" s="49">
        <v>9</v>
      </c>
      <c r="B47" s="37">
        <v>3</v>
      </c>
      <c r="C47" s="49">
        <f>$B$14</f>
        <v>1</v>
      </c>
      <c r="D47" s="305" t="str">
        <f>$F$15</f>
        <v>8</v>
      </c>
      <c r="E47" s="306"/>
      <c r="F47" s="306"/>
      <c r="G47" s="38" t="s">
        <v>0</v>
      </c>
      <c r="H47" s="306" t="str">
        <f>$F$17</f>
        <v>10</v>
      </c>
      <c r="I47" s="306"/>
      <c r="J47" s="306"/>
      <c r="K47" s="307"/>
      <c r="L47" s="50"/>
      <c r="M47" s="40" t="s">
        <v>0</v>
      </c>
      <c r="N47" s="51"/>
      <c r="O47" s="50"/>
      <c r="P47" s="42" t="s">
        <v>0</v>
      </c>
      <c r="Q47" s="51"/>
      <c r="R47" s="50"/>
      <c r="S47" s="42" t="s">
        <v>0</v>
      </c>
      <c r="T47" s="51"/>
      <c r="U47" s="52"/>
      <c r="V47" s="42" t="s">
        <v>0</v>
      </c>
      <c r="W47" s="52"/>
      <c r="X47" s="50"/>
      <c r="Y47" s="42" t="s">
        <v>0</v>
      </c>
      <c r="Z47" s="52"/>
      <c r="AA47" s="44">
        <f t="shared" si="7"/>
        <v>0</v>
      </c>
      <c r="AB47" s="45" t="s">
        <v>0</v>
      </c>
      <c r="AC47" s="46">
        <f t="shared" si="8"/>
        <v>0</v>
      </c>
      <c r="AD47" s="44" t="str">
        <f t="shared" si="10"/>
        <v>0</v>
      </c>
      <c r="AE47" s="45" t="s">
        <v>0</v>
      </c>
      <c r="AF47" s="46" t="str">
        <f t="shared" si="11"/>
        <v>0</v>
      </c>
      <c r="AG47" s="47">
        <f t="shared" si="6"/>
        <v>0</v>
      </c>
      <c r="AH47" s="48" t="s">
        <v>0</v>
      </c>
      <c r="AI47" s="36">
        <f t="shared" si="9"/>
        <v>0</v>
      </c>
    </row>
    <row r="48" spans="1:35" ht="15.75">
      <c r="A48" s="49">
        <v>12</v>
      </c>
      <c r="B48" s="37">
        <v>2</v>
      </c>
      <c r="C48" s="49" t="str">
        <f>$B$18</f>
        <v>5</v>
      </c>
      <c r="D48" s="305" t="str">
        <f>$F$16</f>
        <v>9</v>
      </c>
      <c r="E48" s="306"/>
      <c r="F48" s="306"/>
      <c r="G48" s="38" t="s">
        <v>0</v>
      </c>
      <c r="H48" s="306" t="str">
        <f>$F$18</f>
        <v>11</v>
      </c>
      <c r="I48" s="306"/>
      <c r="J48" s="306"/>
      <c r="K48" s="307"/>
      <c r="L48" s="50"/>
      <c r="M48" s="40" t="s">
        <v>0</v>
      </c>
      <c r="N48" s="51"/>
      <c r="O48" s="50"/>
      <c r="P48" s="42" t="s">
        <v>0</v>
      </c>
      <c r="Q48" s="51"/>
      <c r="R48" s="50"/>
      <c r="S48" s="42" t="s">
        <v>0</v>
      </c>
      <c r="T48" s="51"/>
      <c r="U48" s="52"/>
      <c r="V48" s="42" t="s">
        <v>0</v>
      </c>
      <c r="W48" s="52"/>
      <c r="X48" s="50"/>
      <c r="Y48" s="42" t="s">
        <v>0</v>
      </c>
      <c r="Z48" s="52"/>
      <c r="AA48" s="44">
        <f t="shared" si="7"/>
        <v>0</v>
      </c>
      <c r="AB48" s="45" t="s">
        <v>0</v>
      </c>
      <c r="AC48" s="46">
        <f t="shared" si="8"/>
        <v>0</v>
      </c>
      <c r="AD48" s="44" t="str">
        <f t="shared" si="10"/>
        <v>0</v>
      </c>
      <c r="AE48" s="45" t="s">
        <v>0</v>
      </c>
      <c r="AF48" s="46" t="str">
        <f t="shared" si="11"/>
        <v>0</v>
      </c>
      <c r="AG48" s="47">
        <f t="shared" si="6"/>
        <v>0</v>
      </c>
      <c r="AH48" s="48" t="s">
        <v>0</v>
      </c>
      <c r="AI48" s="36">
        <f t="shared" si="9"/>
        <v>0</v>
      </c>
    </row>
    <row r="49" spans="1:35" ht="15.75">
      <c r="A49" s="49">
        <v>15</v>
      </c>
      <c r="B49" s="37">
        <v>3</v>
      </c>
      <c r="C49" s="49" t="str">
        <f>$B$19</f>
        <v>6</v>
      </c>
      <c r="D49" s="305" t="str">
        <f>$F$14</f>
        <v>7</v>
      </c>
      <c r="E49" s="306"/>
      <c r="F49" s="306"/>
      <c r="G49" s="38" t="s">
        <v>0</v>
      </c>
      <c r="H49" s="306" t="str">
        <f>$F$17</f>
        <v>10</v>
      </c>
      <c r="I49" s="306"/>
      <c r="J49" s="306"/>
      <c r="K49" s="307"/>
      <c r="L49" s="50"/>
      <c r="M49" s="40" t="s">
        <v>0</v>
      </c>
      <c r="N49" s="51"/>
      <c r="O49" s="50"/>
      <c r="P49" s="42" t="s">
        <v>0</v>
      </c>
      <c r="Q49" s="51"/>
      <c r="R49" s="50"/>
      <c r="S49" s="42" t="s">
        <v>0</v>
      </c>
      <c r="T49" s="51"/>
      <c r="U49" s="52"/>
      <c r="V49" s="42" t="s">
        <v>0</v>
      </c>
      <c r="W49" s="52"/>
      <c r="X49" s="50"/>
      <c r="Y49" s="42" t="s">
        <v>0</v>
      </c>
      <c r="Z49" s="52"/>
      <c r="AA49" s="44">
        <f t="shared" si="7"/>
        <v>0</v>
      </c>
      <c r="AB49" s="45" t="s">
        <v>0</v>
      </c>
      <c r="AC49" s="46">
        <f t="shared" si="8"/>
        <v>0</v>
      </c>
      <c r="AD49" s="44" t="str">
        <f t="shared" si="10"/>
        <v>0</v>
      </c>
      <c r="AE49" s="45" t="s">
        <v>0</v>
      </c>
      <c r="AF49" s="46" t="str">
        <f t="shared" si="11"/>
        <v>0</v>
      </c>
      <c r="AG49" s="47">
        <f t="shared" si="6"/>
        <v>0</v>
      </c>
      <c r="AH49" s="48" t="s">
        <v>0</v>
      </c>
      <c r="AI49" s="36">
        <f t="shared" si="9"/>
        <v>0</v>
      </c>
    </row>
    <row r="50" spans="1:35" ht="15.75">
      <c r="A50" s="49">
        <v>18</v>
      </c>
      <c r="B50" s="37">
        <v>3</v>
      </c>
      <c r="C50" s="49">
        <f>$B$14</f>
        <v>1</v>
      </c>
      <c r="D50" s="305" t="str">
        <f>$F$15</f>
        <v>8</v>
      </c>
      <c r="E50" s="306"/>
      <c r="F50" s="306"/>
      <c r="G50" s="38" t="s">
        <v>0</v>
      </c>
      <c r="H50" s="306" t="str">
        <f>$F$18</f>
        <v>11</v>
      </c>
      <c r="I50" s="306"/>
      <c r="J50" s="306"/>
      <c r="K50" s="307"/>
      <c r="L50" s="50"/>
      <c r="M50" s="40" t="s">
        <v>0</v>
      </c>
      <c r="N50" s="51"/>
      <c r="O50" s="50"/>
      <c r="P50" s="42" t="s">
        <v>0</v>
      </c>
      <c r="Q50" s="51"/>
      <c r="R50" s="50"/>
      <c r="S50" s="42" t="s">
        <v>0</v>
      </c>
      <c r="T50" s="51"/>
      <c r="U50" s="52"/>
      <c r="V50" s="42" t="s">
        <v>0</v>
      </c>
      <c r="W50" s="52"/>
      <c r="X50" s="50"/>
      <c r="Y50" s="42" t="s">
        <v>0</v>
      </c>
      <c r="Z50" s="52"/>
      <c r="AA50" s="44">
        <f t="shared" si="7"/>
        <v>0</v>
      </c>
      <c r="AB50" s="45" t="s">
        <v>0</v>
      </c>
      <c r="AC50" s="46">
        <f t="shared" si="8"/>
        <v>0</v>
      </c>
      <c r="AD50" s="44" t="str">
        <f t="shared" si="10"/>
        <v>0</v>
      </c>
      <c r="AE50" s="45" t="s">
        <v>0</v>
      </c>
      <c r="AF50" s="46" t="str">
        <f t="shared" si="11"/>
        <v>0</v>
      </c>
      <c r="AG50" s="47">
        <f t="shared" si="6"/>
        <v>0</v>
      </c>
      <c r="AH50" s="48" t="s">
        <v>0</v>
      </c>
      <c r="AI50" s="36">
        <f t="shared" si="9"/>
        <v>0</v>
      </c>
    </row>
    <row r="51" spans="1:35" ht="15.75">
      <c r="A51" s="49">
        <v>21</v>
      </c>
      <c r="B51" s="37">
        <v>2</v>
      </c>
      <c r="C51" s="49" t="str">
        <f>$B$15</f>
        <v>2</v>
      </c>
      <c r="D51" s="305" t="str">
        <f>$F$14</f>
        <v>7</v>
      </c>
      <c r="E51" s="306"/>
      <c r="F51" s="306"/>
      <c r="G51" s="38" t="s">
        <v>0</v>
      </c>
      <c r="H51" s="306" t="str">
        <f>$F$16</f>
        <v>9</v>
      </c>
      <c r="I51" s="306"/>
      <c r="J51" s="306"/>
      <c r="K51" s="307"/>
      <c r="L51" s="50"/>
      <c r="M51" s="40" t="s">
        <v>0</v>
      </c>
      <c r="N51" s="51"/>
      <c r="O51" s="50"/>
      <c r="P51" s="42" t="s">
        <v>0</v>
      </c>
      <c r="Q51" s="51"/>
      <c r="R51" s="50"/>
      <c r="S51" s="42" t="s">
        <v>0</v>
      </c>
      <c r="T51" s="51"/>
      <c r="U51" s="52"/>
      <c r="V51" s="42" t="s">
        <v>0</v>
      </c>
      <c r="W51" s="52"/>
      <c r="X51" s="50"/>
      <c r="Y51" s="42" t="s">
        <v>0</v>
      </c>
      <c r="Z51" s="52"/>
      <c r="AA51" s="44">
        <f t="shared" si="7"/>
        <v>0</v>
      </c>
      <c r="AB51" s="45" t="s">
        <v>0</v>
      </c>
      <c r="AC51" s="46">
        <f t="shared" si="8"/>
        <v>0</v>
      </c>
      <c r="AD51" s="44" t="str">
        <f t="shared" si="10"/>
        <v>0</v>
      </c>
      <c r="AE51" s="45" t="s">
        <v>0</v>
      </c>
      <c r="AF51" s="46" t="str">
        <f t="shared" si="11"/>
        <v>0</v>
      </c>
      <c r="AG51" s="47">
        <f t="shared" si="6"/>
        <v>0</v>
      </c>
      <c r="AH51" s="48" t="s">
        <v>0</v>
      </c>
      <c r="AI51" s="36">
        <f t="shared" si="9"/>
        <v>0</v>
      </c>
    </row>
    <row r="52" spans="1:35" ht="15.75">
      <c r="A52" s="49">
        <v>23</v>
      </c>
      <c r="B52" s="37">
        <v>3</v>
      </c>
      <c r="C52" s="49" t="str">
        <f>$B$16</f>
        <v>3</v>
      </c>
      <c r="D52" s="305" t="str">
        <f>$F$17</f>
        <v>10</v>
      </c>
      <c r="E52" s="306"/>
      <c r="F52" s="306"/>
      <c r="G52" s="38" t="s">
        <v>0</v>
      </c>
      <c r="H52" s="306" t="str">
        <f>$F$18</f>
        <v>11</v>
      </c>
      <c r="I52" s="306"/>
      <c r="J52" s="306"/>
      <c r="K52" s="307"/>
      <c r="L52" s="50"/>
      <c r="M52" s="40" t="s">
        <v>0</v>
      </c>
      <c r="N52" s="51"/>
      <c r="O52" s="50"/>
      <c r="P52" s="42" t="s">
        <v>0</v>
      </c>
      <c r="Q52" s="51"/>
      <c r="R52" s="50"/>
      <c r="S52" s="42" t="s">
        <v>0</v>
      </c>
      <c r="T52" s="51"/>
      <c r="U52" s="52"/>
      <c r="V52" s="42" t="s">
        <v>0</v>
      </c>
      <c r="W52" s="52"/>
      <c r="X52" s="50"/>
      <c r="Y52" s="42" t="s">
        <v>0</v>
      </c>
      <c r="Z52" s="52"/>
      <c r="AA52" s="44">
        <f t="shared" si="7"/>
        <v>0</v>
      </c>
      <c r="AB52" s="45" t="s">
        <v>0</v>
      </c>
      <c r="AC52" s="46">
        <f t="shared" si="8"/>
        <v>0</v>
      </c>
      <c r="AD52" s="44" t="str">
        <f t="shared" si="10"/>
        <v>0</v>
      </c>
      <c r="AE52" s="45" t="s">
        <v>0</v>
      </c>
      <c r="AF52" s="46" t="str">
        <f t="shared" si="11"/>
        <v>0</v>
      </c>
      <c r="AG52" s="47">
        <f t="shared" si="6"/>
        <v>0</v>
      </c>
      <c r="AH52" s="48" t="s">
        <v>0</v>
      </c>
      <c r="AI52" s="36">
        <f t="shared" si="9"/>
        <v>0</v>
      </c>
    </row>
    <row r="53" spans="1:35" ht="16.5" thickBot="1">
      <c r="A53" s="53">
        <v>25</v>
      </c>
      <c r="B53" s="53">
        <v>3</v>
      </c>
      <c r="C53" s="53" t="str">
        <f>$B$15</f>
        <v>2</v>
      </c>
      <c r="D53" s="336" t="str">
        <f>$F$15</f>
        <v>8</v>
      </c>
      <c r="E53" s="337"/>
      <c r="F53" s="337"/>
      <c r="G53" s="54" t="s">
        <v>0</v>
      </c>
      <c r="H53" s="337" t="str">
        <f>$F$16</f>
        <v>9</v>
      </c>
      <c r="I53" s="337"/>
      <c r="J53" s="337"/>
      <c r="K53" s="338"/>
      <c r="L53" s="55"/>
      <c r="M53" s="56" t="s">
        <v>0</v>
      </c>
      <c r="N53" s="57"/>
      <c r="O53" s="55"/>
      <c r="P53" s="58" t="s">
        <v>0</v>
      </c>
      <c r="Q53" s="57"/>
      <c r="R53" s="55"/>
      <c r="S53" s="58" t="s">
        <v>0</v>
      </c>
      <c r="T53" s="57"/>
      <c r="U53" s="59"/>
      <c r="V53" s="58" t="s">
        <v>0</v>
      </c>
      <c r="W53" s="59"/>
      <c r="X53" s="55"/>
      <c r="Y53" s="58" t="s">
        <v>0</v>
      </c>
      <c r="Z53" s="59"/>
      <c r="AA53" s="60">
        <f t="shared" si="7"/>
        <v>0</v>
      </c>
      <c r="AB53" s="61" t="s">
        <v>0</v>
      </c>
      <c r="AC53" s="62">
        <f t="shared" si="8"/>
        <v>0</v>
      </c>
      <c r="AD53" s="60" t="str">
        <f t="shared" si="10"/>
        <v>0</v>
      </c>
      <c r="AE53" s="61" t="s">
        <v>0</v>
      </c>
      <c r="AF53" s="62" t="str">
        <f t="shared" si="11"/>
        <v>0</v>
      </c>
      <c r="AG53" s="63">
        <f t="shared" si="6"/>
        <v>0</v>
      </c>
      <c r="AH53" s="64" t="s">
        <v>0</v>
      </c>
      <c r="AI53" s="65">
        <f>N53+Q53+T53+W53+Z53</f>
        <v>0</v>
      </c>
    </row>
    <row r="55" ht="13.5" thickBot="1"/>
    <row r="56" spans="3:28" ht="16.5" thickBot="1">
      <c r="C56" s="72"/>
      <c r="D56" s="73" t="s">
        <v>26</v>
      </c>
      <c r="E56" s="73"/>
      <c r="F56" s="74"/>
      <c r="G56" s="74"/>
      <c r="H56" s="74"/>
      <c r="I56" s="74"/>
      <c r="J56" s="75"/>
      <c r="K56" s="22" t="s">
        <v>27</v>
      </c>
      <c r="L56" s="76" t="s">
        <v>19</v>
      </c>
      <c r="M56" s="77"/>
      <c r="N56" s="78"/>
      <c r="O56" s="302" t="s">
        <v>28</v>
      </c>
      <c r="P56" s="303"/>
      <c r="Q56" s="304"/>
      <c r="R56" s="76" t="s">
        <v>21</v>
      </c>
      <c r="S56" s="77"/>
      <c r="T56" s="78"/>
      <c r="U56" s="79"/>
      <c r="V56" s="79"/>
      <c r="W56" s="79"/>
      <c r="X56" s="79"/>
      <c r="Y56" s="79"/>
      <c r="Z56" s="79"/>
      <c r="AA56" s="302" t="s">
        <v>28</v>
      </c>
      <c r="AB56" s="304"/>
    </row>
    <row r="57" spans="3:28" ht="15.75">
      <c r="C57" s="80" t="s">
        <v>29</v>
      </c>
      <c r="D57" s="81" t="str">
        <f>$B$19</f>
        <v>6</v>
      </c>
      <c r="E57" s="82"/>
      <c r="F57" s="82"/>
      <c r="G57" s="82"/>
      <c r="H57" s="82"/>
      <c r="I57" s="82"/>
      <c r="J57" s="82"/>
      <c r="K57" s="396">
        <f>SUM($AF$26+$AF$30+$AF$33+$AF$35+$AF$37)</f>
        <v>2</v>
      </c>
      <c r="L57" s="84">
        <f>SUM($AC$26+$AC$30+$AC$33+$AC$35+$AC$37)</f>
        <v>1</v>
      </c>
      <c r="M57" s="85" t="s">
        <v>0</v>
      </c>
      <c r="N57" s="86">
        <f>SUM($AA$26+$AA$30+$AA$33+$AA$35+$AA$37)</f>
        <v>0</v>
      </c>
      <c r="O57" s="87">
        <f>L57-N57</f>
        <v>1</v>
      </c>
      <c r="P57" s="86"/>
      <c r="Q57" s="86"/>
      <c r="R57" s="88">
        <f>SUM($AI$26+$AI$30+$AI$33+$AI$35+$AI$37)</f>
        <v>25</v>
      </c>
      <c r="S57" s="89" t="s">
        <v>0</v>
      </c>
      <c r="T57" s="90">
        <f>SUM($AG$26+$AG$30+$AG$33+$AG$35+$AG$37)</f>
        <v>15</v>
      </c>
      <c r="U57" s="90"/>
      <c r="V57" s="90"/>
      <c r="W57" s="90"/>
      <c r="X57" s="90"/>
      <c r="Y57" s="90"/>
      <c r="Z57" s="90"/>
      <c r="AA57" s="91">
        <f>R57-T57</f>
        <v>10</v>
      </c>
      <c r="AB57" s="92"/>
    </row>
    <row r="58" spans="3:28" ht="15.75">
      <c r="C58" s="80" t="s">
        <v>30</v>
      </c>
      <c r="D58" s="81" t="str">
        <f>$B$15</f>
        <v>2</v>
      </c>
      <c r="E58" s="82"/>
      <c r="F58" s="82"/>
      <c r="G58" s="82"/>
      <c r="H58" s="82"/>
      <c r="I58" s="82"/>
      <c r="J58" s="82"/>
      <c r="K58" s="93">
        <f>SUM($AF$24+$AD$29+$AD$32+$AD$33+$AD$38)</f>
        <v>2</v>
      </c>
      <c r="L58" s="94">
        <f>SUM($AC$24+$AA$29+$AA$32+$AA$33+$AA$38)</f>
        <v>1</v>
      </c>
      <c r="M58" s="95" t="s">
        <v>0</v>
      </c>
      <c r="N58" s="96">
        <f>SUM($AA$24+$AC$29+$AC$32+$AC$33+$AC$38)</f>
        <v>1</v>
      </c>
      <c r="O58" s="97">
        <f>L58-N58</f>
        <v>0</v>
      </c>
      <c r="P58" s="96"/>
      <c r="Q58" s="96"/>
      <c r="R58" s="98">
        <f>SUM($AI$24+$AG$29+$AG$32+$AG$33+$AG$38)</f>
        <v>45</v>
      </c>
      <c r="S58" s="99" t="s">
        <v>0</v>
      </c>
      <c r="T58" s="100">
        <f>SUM($AG$24+$AI$29+$AI$32+$AI$33+$AI$38)</f>
        <v>44</v>
      </c>
      <c r="U58" s="100"/>
      <c r="V58" s="100"/>
      <c r="W58" s="100"/>
      <c r="X58" s="100"/>
      <c r="Y58" s="100"/>
      <c r="Z58" s="100"/>
      <c r="AA58" s="101">
        <f>R58-T58</f>
        <v>1</v>
      </c>
      <c r="AB58" s="102"/>
    </row>
    <row r="59" spans="3:28" ht="15.75">
      <c r="C59" s="80" t="s">
        <v>31</v>
      </c>
      <c r="D59" s="81" t="str">
        <f>$B$16</f>
        <v>3</v>
      </c>
      <c r="E59" s="82"/>
      <c r="F59" s="82"/>
      <c r="G59" s="82"/>
      <c r="H59" s="82"/>
      <c r="I59" s="82"/>
      <c r="J59" s="82"/>
      <c r="K59" s="93">
        <f>SUM($AD$25+$AF$27+$AD$30+$AD$34+$AF$32)</f>
        <v>0</v>
      </c>
      <c r="L59" s="94">
        <f>SUM($AA$25+$AC$27+$AC$32+$AA$34+$AA$30)</f>
        <v>0</v>
      </c>
      <c r="M59" s="95" t="s">
        <v>0</v>
      </c>
      <c r="N59" s="96">
        <f>SUM($AC$25+$AA$27+$AC$30+$AC$34+$AA$32)</f>
        <v>0</v>
      </c>
      <c r="O59" s="97">
        <f>L59-N59</f>
        <v>0</v>
      </c>
      <c r="P59" s="96"/>
      <c r="Q59" s="96"/>
      <c r="R59" s="98">
        <f>SUM($AG$25+$AI$27+$AG$30+$AI$32+$AG$34)</f>
        <v>0</v>
      </c>
      <c r="S59" s="99" t="s">
        <v>0</v>
      </c>
      <c r="T59" s="100">
        <f>SUM($AI$25+$AG$27+$AI$30+$AG$32+$AI$34)</f>
        <v>0</v>
      </c>
      <c r="U59" s="100"/>
      <c r="V59" s="100"/>
      <c r="W59" s="100"/>
      <c r="X59" s="100"/>
      <c r="Y59" s="100"/>
      <c r="Z59" s="100"/>
      <c r="AA59" s="101">
        <f>R59-T59</f>
        <v>0</v>
      </c>
      <c r="AB59" s="102"/>
    </row>
    <row r="60" spans="3:28" ht="15.75">
      <c r="C60" s="80" t="s">
        <v>32</v>
      </c>
      <c r="D60" s="81" t="str">
        <f>$B$18</f>
        <v>5</v>
      </c>
      <c r="E60" s="82"/>
      <c r="F60" s="82"/>
      <c r="G60" s="82"/>
      <c r="H60" s="82"/>
      <c r="I60" s="82"/>
      <c r="J60" s="82"/>
      <c r="K60" s="93">
        <f>SUM($AD$26+$AF$28+$AF$34+$AF$36+$AF$38)</f>
        <v>0</v>
      </c>
      <c r="L60" s="94">
        <f>SUM($AA$26+$AC$28+$AC$34+$AC$36+$AC$38)</f>
        <v>0</v>
      </c>
      <c r="M60" s="95" t="s">
        <v>0</v>
      </c>
      <c r="N60" s="96">
        <f>SUM($AC$26+$AA$28+$AA$34+$AA$36+$AA$38)</f>
        <v>0</v>
      </c>
      <c r="O60" s="97">
        <f>L60-N60</f>
        <v>0</v>
      </c>
      <c r="P60" s="96"/>
      <c r="Q60" s="96"/>
      <c r="R60" s="98">
        <f>SUM($AG$26+$AI$28+$AI$34+$AI$36+$AI$38)</f>
        <v>0</v>
      </c>
      <c r="S60" s="99" t="s">
        <v>0</v>
      </c>
      <c r="T60" s="100">
        <f>SUM($AI$26+$AG$28+$AG$34+$AG$36+$AG$38)</f>
        <v>0</v>
      </c>
      <c r="U60" s="100"/>
      <c r="V60" s="100"/>
      <c r="W60" s="100"/>
      <c r="X60" s="100"/>
      <c r="Y60" s="100"/>
      <c r="Z60" s="100"/>
      <c r="AA60" s="101">
        <f>R60-T60</f>
        <v>0</v>
      </c>
      <c r="AB60" s="102"/>
    </row>
    <row r="61" spans="3:28" ht="15.75">
      <c r="C61" s="80" t="s">
        <v>33</v>
      </c>
      <c r="D61" s="81">
        <f>$B$14</f>
        <v>1</v>
      </c>
      <c r="E61" s="82"/>
      <c r="F61" s="82"/>
      <c r="G61" s="82"/>
      <c r="H61" s="82"/>
      <c r="I61" s="82"/>
      <c r="J61" s="82"/>
      <c r="K61" s="93">
        <f>SUM($AD$24+$AD$27+$AD$31+$AD$36+$AD$37)</f>
        <v>0</v>
      </c>
      <c r="L61" s="94">
        <f>SUM($AA$24+$AA$27+$AA$31+$AA$36+$AA$37)</f>
        <v>1</v>
      </c>
      <c r="M61" s="95" t="s">
        <v>0</v>
      </c>
      <c r="N61" s="96">
        <f>SUM($AC$24+$AC$27+$AC$31+$AC$36+$AC$37)</f>
        <v>1</v>
      </c>
      <c r="O61" s="97">
        <f>L61-N61</f>
        <v>0</v>
      </c>
      <c r="P61" s="96"/>
      <c r="Q61" s="96"/>
      <c r="R61" s="98">
        <f>SUM($AG$24+$AG$27+$AG$31+$AG$36+$AG$37)</f>
        <v>44</v>
      </c>
      <c r="S61" s="99" t="s">
        <v>0</v>
      </c>
      <c r="T61" s="100">
        <f>SUM($AI$24+$AI$27+$AI$31+$AI$36+$AI$37)</f>
        <v>45</v>
      </c>
      <c r="U61" s="100"/>
      <c r="V61" s="100"/>
      <c r="W61" s="100"/>
      <c r="X61" s="100"/>
      <c r="Y61" s="100"/>
      <c r="Z61" s="100"/>
      <c r="AA61" s="101">
        <f>R61-T61</f>
        <v>-1</v>
      </c>
      <c r="AB61" s="102"/>
    </row>
    <row r="62" spans="3:28" ht="16.5" thickBot="1">
      <c r="C62" s="103" t="s">
        <v>34</v>
      </c>
      <c r="D62" s="104" t="str">
        <f>$B$17</f>
        <v>4</v>
      </c>
      <c r="E62" s="105"/>
      <c r="F62" s="105"/>
      <c r="G62" s="105"/>
      <c r="H62" s="105"/>
      <c r="I62" s="105"/>
      <c r="J62" s="105"/>
      <c r="K62" s="116">
        <f>SUM($AF$25+$AD$28+$AF$29+$AF$31+$AD$35)</f>
        <v>0</v>
      </c>
      <c r="L62" s="106">
        <f>SUM($AC$25+$AA$28+$AC$29+$AC$31+$AA$35)</f>
        <v>0</v>
      </c>
      <c r="M62" s="107" t="s">
        <v>0</v>
      </c>
      <c r="N62" s="108">
        <f>SUM($AA$25+$AC$28+$AA$29+$AA$31+$AC$35)</f>
        <v>1</v>
      </c>
      <c r="O62" s="109">
        <f>L62-N62</f>
        <v>-1</v>
      </c>
      <c r="P62" s="108"/>
      <c r="Q62" s="108"/>
      <c r="R62" s="110">
        <f>SUM($AI$25+$AG$28+$AI$29+$AI$31+$AG$35)</f>
        <v>15</v>
      </c>
      <c r="S62" s="111" t="s">
        <v>0</v>
      </c>
      <c r="T62" s="112">
        <f>SUM($AG$25+$AI$28+$AG$29+$AG$31+$AI$35)</f>
        <v>25</v>
      </c>
      <c r="U62" s="112"/>
      <c r="V62" s="112"/>
      <c r="W62" s="112"/>
      <c r="X62" s="112"/>
      <c r="Y62" s="112"/>
      <c r="Z62" s="112"/>
      <c r="AA62" s="113">
        <f>R62-T62</f>
        <v>-10</v>
      </c>
      <c r="AB62" s="114"/>
    </row>
    <row r="65" ht="13.5" thickBot="1"/>
    <row r="66" spans="3:28" ht="16.5" thickBot="1">
      <c r="C66" s="72"/>
      <c r="D66" s="73" t="s">
        <v>26</v>
      </c>
      <c r="E66" s="73"/>
      <c r="F66" s="74"/>
      <c r="G66" s="74"/>
      <c r="H66" s="74"/>
      <c r="I66" s="74"/>
      <c r="J66" s="75"/>
      <c r="K66" s="22" t="s">
        <v>27</v>
      </c>
      <c r="L66" s="76" t="s">
        <v>19</v>
      </c>
      <c r="M66" s="77"/>
      <c r="N66" s="78"/>
      <c r="O66" s="302" t="s">
        <v>28</v>
      </c>
      <c r="P66" s="303"/>
      <c r="Q66" s="304"/>
      <c r="R66" s="76" t="s">
        <v>21</v>
      </c>
      <c r="S66" s="77"/>
      <c r="T66" s="78"/>
      <c r="U66" s="79"/>
      <c r="V66" s="79"/>
      <c r="W66" s="79"/>
      <c r="X66" s="79"/>
      <c r="Y66" s="79"/>
      <c r="Z66" s="79"/>
      <c r="AA66" s="302" t="s">
        <v>28</v>
      </c>
      <c r="AB66" s="304"/>
    </row>
    <row r="67" spans="3:28" ht="15.75">
      <c r="C67" s="80" t="s">
        <v>29</v>
      </c>
      <c r="D67" s="81" t="str">
        <f>$F$16</f>
        <v>9</v>
      </c>
      <c r="E67" s="82"/>
      <c r="F67" s="82"/>
      <c r="G67" s="82"/>
      <c r="H67" s="82"/>
      <c r="I67" s="82"/>
      <c r="J67" s="82"/>
      <c r="K67" s="83">
        <f>SUM($AD$45+$AD$48+$AF$51+$AF$53)</f>
        <v>2</v>
      </c>
      <c r="L67" s="84">
        <f>SUM($AA$45+$AA$48+$AC$51+$AC$53)</f>
        <v>1</v>
      </c>
      <c r="M67" s="85"/>
      <c r="N67" s="86">
        <f>SUM($AC$45+$AC$48+$AA$51+$AA$53)</f>
        <v>0</v>
      </c>
      <c r="O67" s="87">
        <f>L67-N67</f>
        <v>1</v>
      </c>
      <c r="P67" s="86"/>
      <c r="Q67" s="86"/>
      <c r="R67" s="88">
        <f>SUM($AG$45+$AG$48+$AI$51+$AI$53)</f>
        <v>25</v>
      </c>
      <c r="S67" s="89"/>
      <c r="T67" s="90">
        <f>SUM($AI$45+$AI$48+$AG$51+$AG$53)</f>
        <v>0</v>
      </c>
      <c r="U67" s="90"/>
      <c r="V67" s="90"/>
      <c r="W67" s="90"/>
      <c r="X67" s="90"/>
      <c r="Y67" s="90"/>
      <c r="Z67" s="90"/>
      <c r="AA67" s="91">
        <f>R67-T67</f>
        <v>25</v>
      </c>
      <c r="AB67" s="92"/>
    </row>
    <row r="68" spans="3:28" ht="15.75">
      <c r="C68" s="80" t="s">
        <v>30</v>
      </c>
      <c r="D68" s="81" t="str">
        <f>$F$14</f>
        <v>7</v>
      </c>
      <c r="E68" s="82"/>
      <c r="F68" s="82"/>
      <c r="G68" s="82"/>
      <c r="H68" s="82"/>
      <c r="I68" s="82"/>
      <c r="J68" s="82"/>
      <c r="K68" s="93">
        <f>SUM($AF$51+$AF$49+$AF$44+$AF$46)</f>
        <v>0</v>
      </c>
      <c r="L68" s="94">
        <f>SUM($AA$44+$AA$46+$AA$49+$AA$51)</f>
        <v>0</v>
      </c>
      <c r="M68" s="95" t="s">
        <v>0</v>
      </c>
      <c r="N68" s="96">
        <f>SUM($AC$44+$AC$46+$AC$49+$AC$51)</f>
        <v>0</v>
      </c>
      <c r="O68" s="97">
        <f>L68-N68</f>
        <v>0</v>
      </c>
      <c r="P68" s="96"/>
      <c r="Q68" s="96"/>
      <c r="R68" s="98">
        <f>SUM($AG$44+$AG$46+$AG$49+$AG$51)</f>
        <v>0</v>
      </c>
      <c r="S68" s="99" t="s">
        <v>0</v>
      </c>
      <c r="T68" s="100">
        <f>SUM($AI$44+$AI$46+$AI$49+$AI$51)</f>
        <v>0</v>
      </c>
      <c r="U68" s="100"/>
      <c r="V68" s="100"/>
      <c r="W68" s="100"/>
      <c r="X68" s="100"/>
      <c r="Y68" s="100"/>
      <c r="Z68" s="100"/>
      <c r="AA68" s="101">
        <f>R68-T68</f>
        <v>0</v>
      </c>
      <c r="AB68" s="102"/>
    </row>
    <row r="69" spans="3:28" ht="15.75">
      <c r="C69" s="80" t="s">
        <v>31</v>
      </c>
      <c r="D69" s="81" t="str">
        <f>$F$15</f>
        <v>8</v>
      </c>
      <c r="E69" s="82"/>
      <c r="F69" s="82"/>
      <c r="G69" s="82"/>
      <c r="H69" s="82"/>
      <c r="I69" s="82"/>
      <c r="J69" s="82"/>
      <c r="K69" s="115">
        <f>SUM($AF$44+$AD$47+$AD$50+$AD$53)</f>
        <v>0</v>
      </c>
      <c r="L69" s="94">
        <f>SUM($AC$44+$AA$47+$AA$50+$AA$53)</f>
        <v>0</v>
      </c>
      <c r="M69" s="95" t="s">
        <v>0</v>
      </c>
      <c r="N69" s="96">
        <f>SUM($AA$44+$AC$47+$AC$50+$AC$53)</f>
        <v>0</v>
      </c>
      <c r="O69" s="97">
        <f>L69-N69</f>
        <v>0</v>
      </c>
      <c r="P69" s="96"/>
      <c r="Q69" s="96"/>
      <c r="R69" s="98">
        <f>SUM($AI$44+$AG$47+$AG$50+$AG$53)</f>
        <v>0</v>
      </c>
      <c r="S69" s="99" t="s">
        <v>0</v>
      </c>
      <c r="T69" s="100">
        <f>SUM($AG$44+$AI$47+$AI$50+$AI$53)</f>
        <v>0</v>
      </c>
      <c r="U69" s="100"/>
      <c r="V69" s="100"/>
      <c r="W69" s="100"/>
      <c r="X69" s="100"/>
      <c r="Y69" s="100"/>
      <c r="Z69" s="100"/>
      <c r="AA69" s="101">
        <f>R69-T69</f>
        <v>0</v>
      </c>
      <c r="AB69" s="102"/>
    </row>
    <row r="70" spans="3:28" ht="15.75">
      <c r="C70" s="80" t="s">
        <v>32</v>
      </c>
      <c r="D70" s="81" t="str">
        <f>$F$18</f>
        <v>11</v>
      </c>
      <c r="E70" s="82"/>
      <c r="F70" s="82"/>
      <c r="G70" s="82"/>
      <c r="H70" s="82"/>
      <c r="I70" s="82"/>
      <c r="J70" s="82"/>
      <c r="K70" s="93">
        <f>SUM($AF$46+$AF$48+$AF$50+$AF$52)</f>
        <v>0</v>
      </c>
      <c r="L70" s="94">
        <f>SUM($AC$46+$AC$48+$AC$50+$AC$52)</f>
        <v>0</v>
      </c>
      <c r="M70" s="95" t="s">
        <v>0</v>
      </c>
      <c r="N70" s="96">
        <f>SUM($AA$46+$AA$48+$AA$50+$AA$52)</f>
        <v>0</v>
      </c>
      <c r="O70" s="97">
        <f>L70-N70</f>
        <v>0</v>
      </c>
      <c r="P70" s="96"/>
      <c r="Q70" s="96"/>
      <c r="R70" s="98">
        <f>SUM($AI$46+$AI$48+$AI$50+$AI$52)</f>
        <v>0</v>
      </c>
      <c r="S70" s="99" t="s">
        <v>0</v>
      </c>
      <c r="T70" s="100">
        <f>SUM($AG$46+$AG$48+$AG$50+$AG$52)</f>
        <v>0</v>
      </c>
      <c r="U70" s="100"/>
      <c r="V70" s="100"/>
      <c r="W70" s="100"/>
      <c r="X70" s="100"/>
      <c r="Y70" s="100"/>
      <c r="Z70" s="100"/>
      <c r="AA70" s="101">
        <f>R70-T70</f>
        <v>0</v>
      </c>
      <c r="AB70" s="102"/>
    </row>
    <row r="71" spans="3:28" ht="16.5" thickBot="1">
      <c r="C71" s="103" t="s">
        <v>33</v>
      </c>
      <c r="D71" s="104" t="str">
        <f>$F$17</f>
        <v>10</v>
      </c>
      <c r="E71" s="105"/>
      <c r="F71" s="105"/>
      <c r="G71" s="105"/>
      <c r="H71" s="105"/>
      <c r="I71" s="105"/>
      <c r="J71" s="105"/>
      <c r="K71" s="116">
        <f>SUM($AF$45+$AF$47+$AF$49+$AD$52)</f>
        <v>0</v>
      </c>
      <c r="L71" s="106">
        <f>SUM($AC$45+$AC$47+$AC$49+$AA$52)</f>
        <v>0</v>
      </c>
      <c r="M71" s="107"/>
      <c r="N71" s="108">
        <f>SUM($AA$45+$AA$47+$AA$49+$AC$52)</f>
        <v>1</v>
      </c>
      <c r="O71" s="109">
        <f>L71-N71</f>
        <v>-1</v>
      </c>
      <c r="P71" s="108"/>
      <c r="Q71" s="108"/>
      <c r="R71" s="110">
        <f>SUM($AI$45+$AI$47+$AI$49+$AG$52)</f>
        <v>0</v>
      </c>
      <c r="S71" s="111"/>
      <c r="T71" s="112">
        <f>SUM($AG$45+$AG$47+$AG$49+$AI$52)</f>
        <v>25</v>
      </c>
      <c r="U71" s="112"/>
      <c r="V71" s="112"/>
      <c r="W71" s="112"/>
      <c r="X71" s="112"/>
      <c r="Y71" s="112"/>
      <c r="Z71" s="112"/>
      <c r="AA71" s="113">
        <f>R71-T71</f>
        <v>-25</v>
      </c>
      <c r="AB71" s="114"/>
    </row>
  </sheetData>
  <sheetProtection password="E053" sheet="1" objects="1" scenarios="1" selectLockedCells="1" sort="0"/>
  <mergeCells count="98">
    <mergeCell ref="E12:H12"/>
    <mergeCell ref="H33:K33"/>
    <mergeCell ref="H32:K32"/>
    <mergeCell ref="D34:F34"/>
    <mergeCell ref="D35:F35"/>
    <mergeCell ref="D32:F32"/>
    <mergeCell ref="H34:K34"/>
    <mergeCell ref="H35:K35"/>
    <mergeCell ref="H36:K36"/>
    <mergeCell ref="H37:K37"/>
    <mergeCell ref="H26:K26"/>
    <mergeCell ref="H27:K27"/>
    <mergeCell ref="H28:K28"/>
    <mergeCell ref="H30:K30"/>
    <mergeCell ref="H29:K29"/>
    <mergeCell ref="D33:F33"/>
    <mergeCell ref="D48:F48"/>
    <mergeCell ref="D49:F49"/>
    <mergeCell ref="D50:F50"/>
    <mergeCell ref="D36:F36"/>
    <mergeCell ref="D37:F37"/>
    <mergeCell ref="D45:F45"/>
    <mergeCell ref="H45:K45"/>
    <mergeCell ref="D53:F53"/>
    <mergeCell ref="H53:K53"/>
    <mergeCell ref="X43:Z43"/>
    <mergeCell ref="AA43:AC43"/>
    <mergeCell ref="AD43:AF43"/>
    <mergeCell ref="D26:F26"/>
    <mergeCell ref="D27:F27"/>
    <mergeCell ref="D28:F28"/>
    <mergeCell ref="D30:F30"/>
    <mergeCell ref="D29:F29"/>
    <mergeCell ref="H31:K31"/>
    <mergeCell ref="D31:F31"/>
    <mergeCell ref="AG43:AI43"/>
    <mergeCell ref="D44:F44"/>
    <mergeCell ref="H44:K44"/>
    <mergeCell ref="D38:F38"/>
    <mergeCell ref="H38:K38"/>
    <mergeCell ref="D43:H43"/>
    <mergeCell ref="L43:N43"/>
    <mergeCell ref="O43:Q43"/>
    <mergeCell ref="R43:T43"/>
    <mergeCell ref="U43:W43"/>
    <mergeCell ref="AA23:AC23"/>
    <mergeCell ref="AD23:AF23"/>
    <mergeCell ref="AG23:AI23"/>
    <mergeCell ref="D24:F24"/>
    <mergeCell ref="H24:K24"/>
    <mergeCell ref="O23:Q23"/>
    <mergeCell ref="R23:T23"/>
    <mergeCell ref="U23:W23"/>
    <mergeCell ref="X23:Z23"/>
    <mergeCell ref="B17:D17"/>
    <mergeCell ref="F17:H17"/>
    <mergeCell ref="J17:P17"/>
    <mergeCell ref="D25:F25"/>
    <mergeCell ref="H25:K25"/>
    <mergeCell ref="D23:H23"/>
    <mergeCell ref="L23:N23"/>
    <mergeCell ref="B19:D19"/>
    <mergeCell ref="F19:H19"/>
    <mergeCell ref="J19:P19"/>
    <mergeCell ref="F18:H18"/>
    <mergeCell ref="B18:D18"/>
    <mergeCell ref="A2:AF2"/>
    <mergeCell ref="A4:AF4"/>
    <mergeCell ref="A6:AF6"/>
    <mergeCell ref="A11:H11"/>
    <mergeCell ref="A12:D12"/>
    <mergeCell ref="D46:F46"/>
    <mergeCell ref="D47:F47"/>
    <mergeCell ref="A13:D13"/>
    <mergeCell ref="E13:H13"/>
    <mergeCell ref="I13:P13"/>
    <mergeCell ref="B14:D14"/>
    <mergeCell ref="F14:H14"/>
    <mergeCell ref="J14:P14"/>
    <mergeCell ref="B15:D15"/>
    <mergeCell ref="F15:H15"/>
    <mergeCell ref="J15:P15"/>
    <mergeCell ref="B16:D16"/>
    <mergeCell ref="F16:H16"/>
    <mergeCell ref="J16:P16"/>
    <mergeCell ref="D52:F52"/>
    <mergeCell ref="H46:K46"/>
    <mergeCell ref="H47:K47"/>
    <mergeCell ref="H48:K48"/>
    <mergeCell ref="H49:K49"/>
    <mergeCell ref="H50:K50"/>
    <mergeCell ref="H51:K51"/>
    <mergeCell ref="H52:K52"/>
    <mergeCell ref="D51:F51"/>
    <mergeCell ref="O56:Q56"/>
    <mergeCell ref="AA56:AB56"/>
    <mergeCell ref="O66:Q66"/>
    <mergeCell ref="AA66:AB6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I43"/>
  <sheetViews>
    <sheetView showGridLines="0" workbookViewId="0" topLeftCell="A13">
      <selection activeCell="L43" sqref="L43"/>
    </sheetView>
  </sheetViews>
  <sheetFormatPr defaultColWidth="11.421875" defaultRowHeight="12.75"/>
  <cols>
    <col min="1" max="1" width="9.00390625" style="0" customWidth="1"/>
    <col min="2" max="2" width="5.8515625" style="0" customWidth="1"/>
    <col min="3" max="3" width="19.7109375" style="4" customWidth="1"/>
    <col min="4" max="4" width="7.7109375" style="4" customWidth="1"/>
    <col min="5" max="5" width="4.7109375" style="0" customWidth="1"/>
    <col min="6" max="6" width="8.7109375" style="0" customWidth="1"/>
    <col min="7" max="7" width="1.7109375" style="0" customWidth="1"/>
    <col min="8" max="8" width="14.7109375" style="0" customWidth="1"/>
    <col min="9" max="9" width="4.7109375" style="0" customWidth="1"/>
    <col min="10" max="10" width="10.7109375" style="0" customWidth="1"/>
    <col min="11" max="12" width="3.7109375" style="0" customWidth="1"/>
    <col min="13" max="13" width="1.7109375" style="0" customWidth="1"/>
    <col min="14" max="15" width="3.7109375" style="0" customWidth="1"/>
    <col min="16" max="16" width="1.7109375" style="0" customWidth="1"/>
    <col min="17" max="18" width="3.7109375" style="0" customWidth="1"/>
    <col min="19" max="19" width="1.7109375" style="0" customWidth="1"/>
    <col min="20" max="21" width="3.7109375" style="0" customWidth="1"/>
    <col min="22" max="22" width="1.7109375" style="0" customWidth="1"/>
    <col min="23" max="24" width="3.7109375" style="0" customWidth="1"/>
    <col min="25" max="25" width="1.7109375" style="0" customWidth="1"/>
    <col min="26" max="27" width="3.7109375" style="0" customWidth="1"/>
    <col min="28" max="28" width="1.7109375" style="0" customWidth="1"/>
    <col min="29" max="30" width="3.7109375" style="0" customWidth="1"/>
    <col min="31" max="31" width="1.7109375" style="0" customWidth="1"/>
    <col min="32" max="33" width="3.7109375" style="0" customWidth="1"/>
    <col min="34" max="34" width="1.7109375" style="0" customWidth="1"/>
    <col min="35" max="35" width="3.7109375" style="0" customWidth="1"/>
  </cols>
  <sheetData>
    <row r="1" spans="1:35" ht="33">
      <c r="A1" s="309" t="str">
        <f>Mannschaften!A1</f>
        <v>Turniername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</row>
    <row r="2" spans="1:35" ht="12.75">
      <c r="A2" s="16"/>
      <c r="B2" s="16"/>
      <c r="C2" s="152"/>
      <c r="D2" s="15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23.25">
      <c r="A3" s="310" t="str">
        <f>Mannschaften!$A$3</f>
        <v>Volleyball Hallenturnier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</row>
    <row r="4" spans="1:35" ht="12.75">
      <c r="A4" s="16"/>
      <c r="B4" s="16"/>
      <c r="C4" s="152"/>
      <c r="D4" s="1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311" t="str">
        <f>Mannschaften!$A$5</f>
        <v>Termin/Ort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</row>
    <row r="6" spans="1:35" ht="12.75">
      <c r="A6" s="16"/>
      <c r="B6" s="16"/>
      <c r="C6" s="152"/>
      <c r="D6" s="15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8">
      <c r="A7" s="15" t="s">
        <v>46</v>
      </c>
      <c r="B7" s="16"/>
      <c r="C7" s="152"/>
      <c r="D7" s="15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3.5" thickBot="1">
      <c r="A8" s="16"/>
      <c r="B8" s="16"/>
      <c r="C8" s="152"/>
      <c r="D8" s="15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6.5" thickBot="1">
      <c r="A9" s="19" t="s">
        <v>4</v>
      </c>
      <c r="B9" s="19" t="s">
        <v>11</v>
      </c>
      <c r="C9" s="20" t="s">
        <v>12</v>
      </c>
      <c r="D9" s="318" t="s">
        <v>13</v>
      </c>
      <c r="E9" s="318"/>
      <c r="F9" s="318"/>
      <c r="G9" s="318"/>
      <c r="H9" s="319"/>
      <c r="I9" s="23"/>
      <c r="J9" s="23"/>
      <c r="K9" s="23"/>
      <c r="L9" s="366" t="s">
        <v>14</v>
      </c>
      <c r="M9" s="367"/>
      <c r="N9" s="368"/>
      <c r="O9" s="366" t="s">
        <v>15</v>
      </c>
      <c r="P9" s="367"/>
      <c r="Q9" s="368"/>
      <c r="R9" s="366" t="s">
        <v>16</v>
      </c>
      <c r="S9" s="367"/>
      <c r="T9" s="368"/>
      <c r="U9" s="366" t="s">
        <v>17</v>
      </c>
      <c r="V9" s="367"/>
      <c r="W9" s="368"/>
      <c r="X9" s="366" t="s">
        <v>18</v>
      </c>
      <c r="Y9" s="367"/>
      <c r="Z9" s="368"/>
      <c r="AA9" s="366" t="s">
        <v>19</v>
      </c>
      <c r="AB9" s="369"/>
      <c r="AC9" s="370"/>
      <c r="AD9" s="366" t="s">
        <v>20</v>
      </c>
      <c r="AE9" s="367"/>
      <c r="AF9" s="368"/>
      <c r="AG9" s="319" t="s">
        <v>21</v>
      </c>
      <c r="AH9" s="325"/>
      <c r="AI9" s="326"/>
    </row>
    <row r="10" spans="1:35" ht="15.75">
      <c r="A10" s="24">
        <v>26</v>
      </c>
      <c r="B10" s="24">
        <v>1</v>
      </c>
      <c r="C10" s="121" t="str">
        <f>Vorrunde!$D$59</f>
        <v>3</v>
      </c>
      <c r="D10" s="363" t="str">
        <f>Vorrunde!$D$57</f>
        <v>6</v>
      </c>
      <c r="E10" s="364"/>
      <c r="F10" s="364"/>
      <c r="G10" s="124" t="s">
        <v>0</v>
      </c>
      <c r="H10" s="364" t="str">
        <f>Vorrunde!$D$68</f>
        <v>7</v>
      </c>
      <c r="I10" s="364"/>
      <c r="J10" s="364"/>
      <c r="K10" s="365"/>
      <c r="L10" s="208">
        <v>10</v>
      </c>
      <c r="M10" s="169" t="s">
        <v>0</v>
      </c>
      <c r="N10" s="210">
        <v>15</v>
      </c>
      <c r="O10" s="208"/>
      <c r="P10" s="170" t="s">
        <v>0</v>
      </c>
      <c r="Q10" s="210"/>
      <c r="R10" s="208"/>
      <c r="S10" s="170" t="s">
        <v>0</v>
      </c>
      <c r="T10" s="210"/>
      <c r="U10" s="212"/>
      <c r="V10" s="170" t="s">
        <v>0</v>
      </c>
      <c r="W10" s="212"/>
      <c r="X10" s="208"/>
      <c r="Y10" s="170" t="s">
        <v>0</v>
      </c>
      <c r="Z10" s="212"/>
      <c r="AA10" s="171">
        <f>IF(L10&gt;N10,1,0)+IF(O10&gt;Q10,1,0)+IF(R10&gt;T10,1,0)+IF(U10&gt;W10,1,0)+IF(X10&gt;Z10,1,0)</f>
        <v>0</v>
      </c>
      <c r="AB10" s="172" t="s">
        <v>0</v>
      </c>
      <c r="AC10" s="173">
        <f>IF(N10&gt;L10,1,0)+IF(Q10&gt;O10,1,0)+IF(T10&gt;R10,1,0)+IF(W10&gt;U10,1,0)+IF(Z10&gt;X10,1,0)</f>
        <v>1</v>
      </c>
      <c r="AD10" s="407" t="str">
        <f>IF((AA10=0),"0",IF(AA10&gt;AC10,2,IF(AA10=AC10,IF(AG10&lt;AI10,2,0),0)))</f>
        <v>0</v>
      </c>
      <c r="AE10" s="408" t="s">
        <v>0</v>
      </c>
      <c r="AF10" s="409">
        <f>IF((AC10=0),"0",IF(AC10&gt;AA10,2,IF(AC10=AA10,IF(AI10&gt;AG10,2,0),0)))</f>
        <v>2</v>
      </c>
      <c r="AG10" s="34">
        <f>L10+O10+R10+U10+X10</f>
        <v>10</v>
      </c>
      <c r="AH10" s="35" t="s">
        <v>0</v>
      </c>
      <c r="AI10" s="36">
        <f>N10+Q10+T10+W10+Z10</f>
        <v>15</v>
      </c>
    </row>
    <row r="11" spans="1:35" ht="16.5" thickBot="1">
      <c r="A11" s="49">
        <v>27</v>
      </c>
      <c r="B11" s="49">
        <v>2</v>
      </c>
      <c r="C11" s="122" t="str">
        <f>Vorrunde!$D$69</f>
        <v>8</v>
      </c>
      <c r="D11" s="351" t="str">
        <f>Vorrunde!$D$58</f>
        <v>2</v>
      </c>
      <c r="E11" s="352"/>
      <c r="F11" s="352"/>
      <c r="G11" s="127" t="s">
        <v>0</v>
      </c>
      <c r="H11" s="352" t="str">
        <f>Vorrunde!$D$67</f>
        <v>9</v>
      </c>
      <c r="I11" s="352"/>
      <c r="J11" s="352"/>
      <c r="K11" s="353"/>
      <c r="L11" s="209"/>
      <c r="M11" s="174" t="s">
        <v>0</v>
      </c>
      <c r="N11" s="211"/>
      <c r="O11" s="209"/>
      <c r="P11" s="175" t="s">
        <v>0</v>
      </c>
      <c r="Q11" s="211"/>
      <c r="R11" s="209"/>
      <c r="S11" s="175" t="s">
        <v>0</v>
      </c>
      <c r="T11" s="211"/>
      <c r="U11" s="213"/>
      <c r="V11" s="175" t="s">
        <v>0</v>
      </c>
      <c r="W11" s="213"/>
      <c r="X11" s="209"/>
      <c r="Y11" s="175" t="s">
        <v>0</v>
      </c>
      <c r="Z11" s="213"/>
      <c r="AA11" s="176">
        <f>IF(L11&gt;N11,1,0)+IF(O11&gt;Q11,1,0)+IF(R11&gt;T11,1,0)</f>
        <v>0</v>
      </c>
      <c r="AB11" s="177" t="s">
        <v>0</v>
      </c>
      <c r="AC11" s="178">
        <f>IF(N11&gt;L11,1,0)+IF(Q11&gt;O11,1,0)+IF(T11&gt;R11,1,0)</f>
        <v>0</v>
      </c>
      <c r="AD11" s="201" t="str">
        <f>IF((AA11=0),"0",IF(AA11&gt;AC11,2,IF(AA11=AC11,IF(AG11&lt;AI11,2,0),0)))</f>
        <v>0</v>
      </c>
      <c r="AE11" s="202" t="s">
        <v>0</v>
      </c>
      <c r="AF11" s="203" t="str">
        <f>IF((AC11=0),"0",IF(AC11&gt;AA11,2,IF(AC11=AA11,IF(AI11&gt;AG11,2,0),0)))</f>
        <v>0</v>
      </c>
      <c r="AG11" s="128">
        <f>L11+O11+R11+U11+X11</f>
        <v>0</v>
      </c>
      <c r="AH11" s="129" t="s">
        <v>0</v>
      </c>
      <c r="AI11" s="130">
        <f>N11+Q11+T11+W11+Z11</f>
        <v>0</v>
      </c>
    </row>
    <row r="12" spans="1:35" ht="16.5" thickTop="1">
      <c r="A12" s="131"/>
      <c r="B12" s="131"/>
      <c r="C12" s="132"/>
      <c r="D12" s="132"/>
      <c r="E12" s="132"/>
      <c r="F12" s="132"/>
      <c r="G12" s="133"/>
      <c r="H12" s="132"/>
      <c r="I12" s="132"/>
      <c r="J12" s="132"/>
      <c r="K12" s="132"/>
      <c r="L12" s="179"/>
      <c r="M12" s="180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81"/>
      <c r="AB12" s="181"/>
      <c r="AC12" s="181"/>
      <c r="AD12" s="181"/>
      <c r="AE12" s="181"/>
      <c r="AF12" s="181"/>
      <c r="AG12" s="133"/>
      <c r="AH12" s="133"/>
      <c r="AI12" s="133"/>
    </row>
    <row r="13" spans="1:35" ht="15.75">
      <c r="A13" s="137"/>
      <c r="B13" s="137"/>
      <c r="C13" s="138"/>
      <c r="D13" s="138"/>
      <c r="E13" s="138"/>
      <c r="F13" s="138"/>
      <c r="G13" s="139"/>
      <c r="H13" s="138"/>
      <c r="I13" s="138"/>
      <c r="J13" s="138"/>
      <c r="K13" s="138"/>
      <c r="L13" s="182"/>
      <c r="M13" s="183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4"/>
      <c r="AB13" s="184"/>
      <c r="AC13" s="184"/>
      <c r="AD13" s="184"/>
      <c r="AE13" s="184"/>
      <c r="AF13" s="184"/>
      <c r="AG13" s="139"/>
      <c r="AH13" s="139"/>
      <c r="AI13" s="139"/>
    </row>
    <row r="14" spans="1:35" ht="18">
      <c r="A14" s="140" t="s">
        <v>47</v>
      </c>
      <c r="B14" s="137"/>
      <c r="C14" s="138"/>
      <c r="D14" s="138"/>
      <c r="E14" s="138"/>
      <c r="F14" s="138"/>
      <c r="G14" s="139"/>
      <c r="H14" s="138"/>
      <c r="I14" s="138"/>
      <c r="J14" s="138"/>
      <c r="K14" s="138"/>
      <c r="L14" s="182"/>
      <c r="M14" s="183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4"/>
      <c r="AB14" s="184"/>
      <c r="AC14" s="184"/>
      <c r="AD14" s="184"/>
      <c r="AE14" s="184"/>
      <c r="AF14" s="184"/>
      <c r="AG14" s="139"/>
      <c r="AH14" s="139"/>
      <c r="AI14" s="139"/>
    </row>
    <row r="15" spans="1:35" ht="16.5" thickBot="1">
      <c r="A15" s="134"/>
      <c r="B15" s="134"/>
      <c r="C15" s="135"/>
      <c r="D15" s="135"/>
      <c r="E15" s="135"/>
      <c r="F15" s="135"/>
      <c r="G15" s="136"/>
      <c r="H15" s="135"/>
      <c r="I15" s="135"/>
      <c r="J15" s="135"/>
      <c r="K15" s="135"/>
      <c r="L15" s="185"/>
      <c r="M15" s="186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7"/>
      <c r="AB15" s="187"/>
      <c r="AC15" s="187"/>
      <c r="AD15" s="187"/>
      <c r="AE15" s="187"/>
      <c r="AF15" s="187"/>
      <c r="AG15" s="136"/>
      <c r="AH15" s="136"/>
      <c r="AI15" s="136"/>
    </row>
    <row r="16" spans="1:35" ht="17.25" thickBot="1" thickTop="1">
      <c r="A16" s="145" t="s">
        <v>4</v>
      </c>
      <c r="B16" s="145" t="s">
        <v>11</v>
      </c>
      <c r="C16" s="146" t="s">
        <v>12</v>
      </c>
      <c r="D16" s="347" t="s">
        <v>13</v>
      </c>
      <c r="E16" s="347"/>
      <c r="F16" s="347"/>
      <c r="G16" s="347"/>
      <c r="H16" s="339"/>
      <c r="I16" s="147"/>
      <c r="J16" s="147"/>
      <c r="K16" s="147"/>
      <c r="L16" s="342" t="s">
        <v>14</v>
      </c>
      <c r="M16" s="343"/>
      <c r="N16" s="344"/>
      <c r="O16" s="342" t="s">
        <v>15</v>
      </c>
      <c r="P16" s="343"/>
      <c r="Q16" s="344"/>
      <c r="R16" s="342" t="s">
        <v>16</v>
      </c>
      <c r="S16" s="343"/>
      <c r="T16" s="344"/>
      <c r="U16" s="342" t="s">
        <v>17</v>
      </c>
      <c r="V16" s="343"/>
      <c r="W16" s="344"/>
      <c r="X16" s="342" t="s">
        <v>18</v>
      </c>
      <c r="Y16" s="343"/>
      <c r="Z16" s="344"/>
      <c r="AA16" s="342" t="s">
        <v>19</v>
      </c>
      <c r="AB16" s="345"/>
      <c r="AC16" s="346"/>
      <c r="AD16" s="342" t="s">
        <v>20</v>
      </c>
      <c r="AE16" s="343"/>
      <c r="AF16" s="344"/>
      <c r="AG16" s="339" t="s">
        <v>21</v>
      </c>
      <c r="AH16" s="340"/>
      <c r="AI16" s="341"/>
    </row>
    <row r="17" spans="1:35" ht="15.75">
      <c r="A17" s="141">
        <v>28</v>
      </c>
      <c r="B17" s="142">
        <v>3</v>
      </c>
      <c r="C17" s="143" t="str">
        <f>Vorrunde!$D$62</f>
        <v>4</v>
      </c>
      <c r="D17" s="357">
        <f>Vorrunde!$D$61</f>
        <v>1</v>
      </c>
      <c r="E17" s="358"/>
      <c r="F17" s="358"/>
      <c r="G17" s="144" t="s">
        <v>0</v>
      </c>
      <c r="H17" s="358" t="str">
        <f>Vorrunde!$D$71</f>
        <v>10</v>
      </c>
      <c r="I17" s="358"/>
      <c r="J17" s="358"/>
      <c r="K17" s="359"/>
      <c r="L17" s="214"/>
      <c r="M17" s="188" t="s">
        <v>0</v>
      </c>
      <c r="N17" s="216"/>
      <c r="O17" s="214"/>
      <c r="P17" s="189" t="s">
        <v>0</v>
      </c>
      <c r="Q17" s="216"/>
      <c r="R17" s="214"/>
      <c r="S17" s="189" t="s">
        <v>0</v>
      </c>
      <c r="T17" s="216"/>
      <c r="U17" s="218"/>
      <c r="V17" s="189" t="s">
        <v>0</v>
      </c>
      <c r="W17" s="218"/>
      <c r="X17" s="214"/>
      <c r="Y17" s="189" t="s">
        <v>0</v>
      </c>
      <c r="Z17" s="218"/>
      <c r="AA17" s="191">
        <f>IF(L17&gt;N17,1,0)+IF(O17&gt;Q17,1,0)+IF(R17&gt;T17,1,0)</f>
        <v>0</v>
      </c>
      <c r="AB17" s="192" t="s">
        <v>0</v>
      </c>
      <c r="AC17" s="193">
        <f>IF(N17&gt;L17,1,0)+IF(Q17&gt;O17,1,0)+IF(T17&gt;R17,1,0)</f>
        <v>0</v>
      </c>
      <c r="AD17" s="407" t="str">
        <f>IF((AA17=0),"0",IF(AA17&gt;AC17,2,IF(AA17=AC17,IF(AG17&lt;AI17,2,0),0)))</f>
        <v>0</v>
      </c>
      <c r="AE17" s="408" t="s">
        <v>0</v>
      </c>
      <c r="AF17" s="409" t="str">
        <f>IF((AC17=0),"0",IF(AC17&gt;AA17,2,IF(AC17=AA17,IF(AI17&gt;AG17,2,0),0)))</f>
        <v>0</v>
      </c>
      <c r="AG17" s="34">
        <f>L17+O17+R17+U17+X17</f>
        <v>0</v>
      </c>
      <c r="AH17" s="35" t="s">
        <v>0</v>
      </c>
      <c r="AI17" s="36">
        <f>N17+Q17+T17+W17+Z17</f>
        <v>0</v>
      </c>
    </row>
    <row r="18" spans="1:35" ht="15.75">
      <c r="A18" s="49">
        <v>29</v>
      </c>
      <c r="B18" s="37">
        <v>1</v>
      </c>
      <c r="C18" s="122" t="str">
        <f>Vorrunde!$D$71</f>
        <v>10</v>
      </c>
      <c r="D18" s="360">
        <f>Vorrunde!$D$61</f>
        <v>1</v>
      </c>
      <c r="E18" s="361"/>
      <c r="F18" s="361"/>
      <c r="G18" s="125" t="s">
        <v>0</v>
      </c>
      <c r="H18" s="361" t="str">
        <f>Vorrunde!$D$62</f>
        <v>4</v>
      </c>
      <c r="I18" s="361"/>
      <c r="J18" s="361"/>
      <c r="K18" s="362"/>
      <c r="L18" s="209"/>
      <c r="M18" s="194" t="s">
        <v>0</v>
      </c>
      <c r="N18" s="211"/>
      <c r="O18" s="209"/>
      <c r="P18" s="195" t="s">
        <v>0</v>
      </c>
      <c r="Q18" s="211"/>
      <c r="R18" s="209"/>
      <c r="S18" s="195" t="s">
        <v>0</v>
      </c>
      <c r="T18" s="211"/>
      <c r="U18" s="213"/>
      <c r="V18" s="195" t="s">
        <v>0</v>
      </c>
      <c r="W18" s="213"/>
      <c r="X18" s="209"/>
      <c r="Y18" s="195" t="s">
        <v>0</v>
      </c>
      <c r="Z18" s="213"/>
      <c r="AA18" s="196">
        <f>IF(L18&gt;N18,1,0)+IF(O18&gt;Q18,1,0)+IF(R18&gt;T18,1,0)</f>
        <v>0</v>
      </c>
      <c r="AB18" s="197" t="s">
        <v>0</v>
      </c>
      <c r="AC18" s="198">
        <f>IF(N18&gt;L18,1,0)+IF(Q18&gt;O18,1,0)+IF(T18&gt;R18,1,0)</f>
        <v>0</v>
      </c>
      <c r="AD18" s="196" t="str">
        <f>IF((AA18=0),"0",IF(AA18&gt;AC18,2,IF(AA18=AC18,IF(AG18&lt;AI18,2,0),0)))</f>
        <v>0</v>
      </c>
      <c r="AE18" s="197" t="s">
        <v>0</v>
      </c>
      <c r="AF18" s="198" t="str">
        <f>IF((AC18=0),"0",IF(AC18&gt;AA18,2,IF(AC18=AA18,IF(AI18&gt;AG18,2,0),0)))</f>
        <v>0</v>
      </c>
      <c r="AG18" s="47">
        <f>L18+O18+R18+U18+X18</f>
        <v>0</v>
      </c>
      <c r="AH18" s="48" t="s">
        <v>0</v>
      </c>
      <c r="AI18" s="36">
        <f>N18+Q18+T18+W18+Z18</f>
        <v>0</v>
      </c>
    </row>
    <row r="19" spans="1:35" ht="16.5" thickBot="1">
      <c r="A19" s="117">
        <v>30</v>
      </c>
      <c r="B19" s="117">
        <v>2</v>
      </c>
      <c r="C19" s="123">
        <f>Vorrunde!$D$61</f>
        <v>1</v>
      </c>
      <c r="D19" s="348" t="str">
        <f>Vorrunde!$D$71</f>
        <v>10</v>
      </c>
      <c r="E19" s="349"/>
      <c r="F19" s="349"/>
      <c r="G19" s="126" t="s">
        <v>0</v>
      </c>
      <c r="H19" s="349" t="str">
        <f>Vorrunde!$D$62</f>
        <v>4</v>
      </c>
      <c r="I19" s="349"/>
      <c r="J19" s="349"/>
      <c r="K19" s="350"/>
      <c r="L19" s="215"/>
      <c r="M19" s="199" t="s">
        <v>0</v>
      </c>
      <c r="N19" s="217"/>
      <c r="O19" s="215"/>
      <c r="P19" s="200" t="s">
        <v>0</v>
      </c>
      <c r="Q19" s="217"/>
      <c r="R19" s="215"/>
      <c r="S19" s="200" t="s">
        <v>0</v>
      </c>
      <c r="T19" s="217"/>
      <c r="U19" s="219"/>
      <c r="V19" s="200" t="s">
        <v>0</v>
      </c>
      <c r="W19" s="219"/>
      <c r="X19" s="215"/>
      <c r="Y19" s="200" t="s">
        <v>0</v>
      </c>
      <c r="Z19" s="219"/>
      <c r="AA19" s="201">
        <f>IF(L19&gt;N19,1,0)+IF(O19&gt;Q19,1,0)+IF(R19&gt;T19,1,0)</f>
        <v>0</v>
      </c>
      <c r="AB19" s="202" t="s">
        <v>0</v>
      </c>
      <c r="AC19" s="203">
        <f>IF(N19&gt;L19,1,0)+IF(Q19&gt;O19,1,0)+IF(T19&gt;R19,1,0)</f>
        <v>0</v>
      </c>
      <c r="AD19" s="410" t="str">
        <f>IF((AA19=0),"0",IF(AA19&gt;AC19,2,IF(AA19=AC19,IF(AG19&lt;AI19,2,0),0)))</f>
        <v>0</v>
      </c>
      <c r="AE19" s="411" t="s">
        <v>0</v>
      </c>
      <c r="AF19" s="412" t="str">
        <f>IF((AC19=0),"0",IF(AC19&gt;AA19,2,IF(AC19=AA19,IF(AI19&gt;AG19,2,0),0)))</f>
        <v>0</v>
      </c>
      <c r="AG19" s="118">
        <f>L19+O19+R19+U19+X19</f>
        <v>0</v>
      </c>
      <c r="AH19" s="119" t="s">
        <v>0</v>
      </c>
      <c r="AI19" s="120">
        <f>N19+Q19+T19+W19+Z19</f>
        <v>0</v>
      </c>
    </row>
    <row r="20" spans="1:35" ht="16.5" thickTop="1">
      <c r="A20" s="137"/>
      <c r="B20" s="137"/>
      <c r="C20" s="138"/>
      <c r="D20" s="138"/>
      <c r="E20" s="138"/>
      <c r="F20" s="138"/>
      <c r="G20" s="139"/>
      <c r="H20" s="138"/>
      <c r="I20" s="138"/>
      <c r="J20" s="138"/>
      <c r="K20" s="138"/>
      <c r="L20" s="182"/>
      <c r="M20" s="183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4"/>
      <c r="AB20" s="184"/>
      <c r="AC20" s="184"/>
      <c r="AD20" s="184"/>
      <c r="AE20" s="184"/>
      <c r="AF20" s="184"/>
      <c r="AG20" s="139"/>
      <c r="AH20" s="139"/>
      <c r="AI20" s="139"/>
    </row>
    <row r="21" spans="1:35" ht="15.75">
      <c r="A21" s="137"/>
      <c r="B21" s="137"/>
      <c r="C21" s="138"/>
      <c r="D21" s="138"/>
      <c r="E21" s="138"/>
      <c r="F21" s="138"/>
      <c r="G21" s="139"/>
      <c r="H21" s="138"/>
      <c r="I21" s="138"/>
      <c r="J21" s="138"/>
      <c r="K21" s="138"/>
      <c r="L21" s="182"/>
      <c r="M21" s="183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4"/>
      <c r="AB21" s="184"/>
      <c r="AC21" s="184"/>
      <c r="AD21" s="184"/>
      <c r="AE21" s="184"/>
      <c r="AF21" s="184"/>
      <c r="AG21" s="139"/>
      <c r="AH21" s="139"/>
      <c r="AI21" s="139"/>
    </row>
    <row r="22" spans="1:35" ht="18">
      <c r="A22" s="140" t="s">
        <v>48</v>
      </c>
      <c r="B22" s="137"/>
      <c r="C22" s="138"/>
      <c r="D22" s="138"/>
      <c r="E22" s="138"/>
      <c r="F22" s="138"/>
      <c r="G22" s="139"/>
      <c r="H22" s="138"/>
      <c r="I22" s="138"/>
      <c r="J22" s="138"/>
      <c r="K22" s="138"/>
      <c r="L22" s="182"/>
      <c r="M22" s="183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4"/>
      <c r="AB22" s="184"/>
      <c r="AC22" s="184"/>
      <c r="AD22" s="184"/>
      <c r="AE22" s="184"/>
      <c r="AF22" s="184"/>
      <c r="AG22" s="139"/>
      <c r="AH22" s="139"/>
      <c r="AI22" s="139"/>
    </row>
    <row r="23" spans="1:35" ht="16.5" thickBot="1">
      <c r="A23" s="137"/>
      <c r="B23" s="137"/>
      <c r="C23" s="138"/>
      <c r="D23" s="138"/>
      <c r="E23" s="138"/>
      <c r="F23" s="138"/>
      <c r="G23" s="139"/>
      <c r="H23" s="138"/>
      <c r="I23" s="138"/>
      <c r="J23" s="138"/>
      <c r="K23" s="138"/>
      <c r="L23" s="182"/>
      <c r="M23" s="183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4"/>
      <c r="AB23" s="184"/>
      <c r="AC23" s="184"/>
      <c r="AD23" s="184"/>
      <c r="AE23" s="184"/>
      <c r="AF23" s="184"/>
      <c r="AG23" s="139"/>
      <c r="AH23" s="139"/>
      <c r="AI23" s="139"/>
    </row>
    <row r="24" spans="1:35" ht="17.25" thickBot="1" thickTop="1">
      <c r="A24" s="145" t="s">
        <v>4</v>
      </c>
      <c r="B24" s="145" t="s">
        <v>11</v>
      </c>
      <c r="C24" s="146" t="s">
        <v>12</v>
      </c>
      <c r="D24" s="347" t="s">
        <v>13</v>
      </c>
      <c r="E24" s="347"/>
      <c r="F24" s="347"/>
      <c r="G24" s="347"/>
      <c r="H24" s="339"/>
      <c r="I24" s="147"/>
      <c r="J24" s="147"/>
      <c r="K24" s="147"/>
      <c r="L24" s="342" t="s">
        <v>14</v>
      </c>
      <c r="M24" s="343"/>
      <c r="N24" s="344"/>
      <c r="O24" s="342" t="s">
        <v>15</v>
      </c>
      <c r="P24" s="343"/>
      <c r="Q24" s="344"/>
      <c r="R24" s="342" t="s">
        <v>16</v>
      </c>
      <c r="S24" s="343"/>
      <c r="T24" s="344"/>
      <c r="U24" s="342" t="s">
        <v>17</v>
      </c>
      <c r="V24" s="343"/>
      <c r="W24" s="344"/>
      <c r="X24" s="342" t="s">
        <v>18</v>
      </c>
      <c r="Y24" s="343"/>
      <c r="Z24" s="344"/>
      <c r="AA24" s="342" t="s">
        <v>19</v>
      </c>
      <c r="AB24" s="345"/>
      <c r="AC24" s="346"/>
      <c r="AD24" s="342" t="s">
        <v>20</v>
      </c>
      <c r="AE24" s="343"/>
      <c r="AF24" s="344"/>
      <c r="AG24" s="339" t="s">
        <v>21</v>
      </c>
      <c r="AH24" s="340"/>
      <c r="AI24" s="341"/>
    </row>
    <row r="25" spans="1:35" ht="16.5" thickBot="1">
      <c r="A25" s="141">
        <v>31</v>
      </c>
      <c r="B25" s="141">
        <v>3</v>
      </c>
      <c r="C25" s="143" t="str">
        <f>IF(AD10&lt;AF10,D10,H10)</f>
        <v>7</v>
      </c>
      <c r="D25" s="354" t="str">
        <f>Vorrunde!$D$60</f>
        <v>5</v>
      </c>
      <c r="E25" s="355"/>
      <c r="F25" s="355"/>
      <c r="G25" s="149" t="s">
        <v>0</v>
      </c>
      <c r="H25" s="355" t="str">
        <f>Vorrunde!$D$70</f>
        <v>11</v>
      </c>
      <c r="I25" s="355"/>
      <c r="J25" s="355"/>
      <c r="K25" s="356"/>
      <c r="L25" s="214"/>
      <c r="M25" s="204" t="s">
        <v>0</v>
      </c>
      <c r="N25" s="216"/>
      <c r="O25" s="214"/>
      <c r="P25" s="190" t="s">
        <v>0</v>
      </c>
      <c r="Q25" s="216"/>
      <c r="R25" s="214"/>
      <c r="S25" s="190" t="s">
        <v>0</v>
      </c>
      <c r="T25" s="216"/>
      <c r="U25" s="218"/>
      <c r="V25" s="190" t="s">
        <v>0</v>
      </c>
      <c r="W25" s="218"/>
      <c r="X25" s="214"/>
      <c r="Y25" s="190" t="s">
        <v>0</v>
      </c>
      <c r="Z25" s="218"/>
      <c r="AA25" s="205">
        <f>IF(L25&gt;N25,1,0)+IF(O25&gt;Q25,1,0)+IF(R25&gt;T25,1,0)</f>
        <v>0</v>
      </c>
      <c r="AB25" s="206" t="s">
        <v>0</v>
      </c>
      <c r="AC25" s="207">
        <f>IF(N25&gt;L25,1,0)+IF(Q25&gt;O25,1,0)+IF(T25&gt;R25,1,0)</f>
        <v>0</v>
      </c>
      <c r="AD25" s="171" t="str">
        <f>IF((AA25=0),"0",IF(AA25&gt;AC25,2,IF(AA25=AC25,IF(AG25&lt;AI25,2,0),0)))</f>
        <v>0</v>
      </c>
      <c r="AE25" s="172" t="s">
        <v>0</v>
      </c>
      <c r="AF25" s="173" t="str">
        <f>IF((AC25=0),"0",IF(AC25&gt;AA25,2,IF(AC25=AA25,IF(AI25&gt;AG25,2,0),0)))</f>
        <v>0</v>
      </c>
      <c r="AG25" s="150">
        <f>L25+O25+R25+U25+X25</f>
        <v>0</v>
      </c>
      <c r="AH25" s="151" t="s">
        <v>0</v>
      </c>
      <c r="AI25" s="130">
        <f>N25+Q25+T25+W25+Z25</f>
        <v>0</v>
      </c>
    </row>
    <row r="26" spans="1:35" ht="16.5" thickTop="1">
      <c r="A26" s="131"/>
      <c r="B26" s="131"/>
      <c r="C26" s="132"/>
      <c r="D26" s="132"/>
      <c r="E26" s="132"/>
      <c r="F26" s="132"/>
      <c r="G26" s="133"/>
      <c r="H26" s="132"/>
      <c r="I26" s="132"/>
      <c r="J26" s="132"/>
      <c r="K26" s="132"/>
      <c r="L26" s="179"/>
      <c r="M26" s="180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81"/>
      <c r="AB26" s="181"/>
      <c r="AC26" s="181"/>
      <c r="AD26" s="181"/>
      <c r="AE26" s="181"/>
      <c r="AF26" s="181"/>
      <c r="AG26" s="133"/>
      <c r="AH26" s="133"/>
      <c r="AI26" s="133"/>
    </row>
    <row r="27" spans="1:35" ht="15.75">
      <c r="A27" s="137"/>
      <c r="B27" s="137"/>
      <c r="C27" s="138"/>
      <c r="D27" s="138"/>
      <c r="E27" s="138"/>
      <c r="F27" s="138"/>
      <c r="G27" s="139"/>
      <c r="H27" s="138"/>
      <c r="I27" s="138"/>
      <c r="J27" s="138"/>
      <c r="K27" s="138"/>
      <c r="L27" s="182"/>
      <c r="M27" s="183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4"/>
      <c r="AB27" s="184"/>
      <c r="AC27" s="184"/>
      <c r="AD27" s="184"/>
      <c r="AE27" s="184"/>
      <c r="AF27" s="184"/>
      <c r="AG27" s="139"/>
      <c r="AH27" s="139"/>
      <c r="AI27" s="139"/>
    </row>
    <row r="28" spans="1:35" ht="18">
      <c r="A28" s="140" t="s">
        <v>49</v>
      </c>
      <c r="B28" s="137"/>
      <c r="C28" s="138"/>
      <c r="D28" s="138"/>
      <c r="E28" s="138"/>
      <c r="F28" s="138"/>
      <c r="G28" s="139"/>
      <c r="H28" s="138"/>
      <c r="I28" s="138"/>
      <c r="J28" s="138"/>
      <c r="K28" s="138"/>
      <c r="L28" s="182"/>
      <c r="M28" s="183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4"/>
      <c r="AB28" s="184"/>
      <c r="AC28" s="184"/>
      <c r="AD28" s="184"/>
      <c r="AE28" s="184"/>
      <c r="AF28" s="184"/>
      <c r="AG28" s="139"/>
      <c r="AH28" s="139"/>
      <c r="AI28" s="139"/>
    </row>
    <row r="29" spans="1:35" ht="16.5" thickBot="1">
      <c r="A29" s="134"/>
      <c r="B29" s="134"/>
      <c r="C29" s="135"/>
      <c r="D29" s="135"/>
      <c r="E29" s="135"/>
      <c r="F29" s="135"/>
      <c r="G29" s="136"/>
      <c r="H29" s="135"/>
      <c r="I29" s="135"/>
      <c r="J29" s="135"/>
      <c r="K29" s="135"/>
      <c r="L29" s="185"/>
      <c r="M29" s="186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7"/>
      <c r="AB29" s="187"/>
      <c r="AC29" s="187"/>
      <c r="AD29" s="187"/>
      <c r="AE29" s="187"/>
      <c r="AF29" s="187"/>
      <c r="AG29" s="136"/>
      <c r="AH29" s="136"/>
      <c r="AI29" s="136"/>
    </row>
    <row r="30" spans="1:35" ht="17.25" thickBot="1" thickTop="1">
      <c r="A30" s="145" t="s">
        <v>4</v>
      </c>
      <c r="B30" s="145" t="s">
        <v>11</v>
      </c>
      <c r="C30" s="146" t="s">
        <v>12</v>
      </c>
      <c r="D30" s="347" t="s">
        <v>13</v>
      </c>
      <c r="E30" s="347"/>
      <c r="F30" s="347"/>
      <c r="G30" s="347"/>
      <c r="H30" s="339"/>
      <c r="I30" s="147"/>
      <c r="J30" s="147"/>
      <c r="K30" s="147"/>
      <c r="L30" s="342" t="s">
        <v>14</v>
      </c>
      <c r="M30" s="343"/>
      <c r="N30" s="344"/>
      <c r="O30" s="342" t="s">
        <v>15</v>
      </c>
      <c r="P30" s="343"/>
      <c r="Q30" s="344"/>
      <c r="R30" s="342" t="s">
        <v>16</v>
      </c>
      <c r="S30" s="343"/>
      <c r="T30" s="344"/>
      <c r="U30" s="342" t="s">
        <v>17</v>
      </c>
      <c r="V30" s="343"/>
      <c r="W30" s="344"/>
      <c r="X30" s="342" t="s">
        <v>18</v>
      </c>
      <c r="Y30" s="343"/>
      <c r="Z30" s="344"/>
      <c r="AA30" s="342" t="s">
        <v>19</v>
      </c>
      <c r="AB30" s="345"/>
      <c r="AC30" s="346"/>
      <c r="AD30" s="342" t="s">
        <v>20</v>
      </c>
      <c r="AE30" s="343"/>
      <c r="AF30" s="344"/>
      <c r="AG30" s="339" t="s">
        <v>21</v>
      </c>
      <c r="AH30" s="340"/>
      <c r="AI30" s="341"/>
    </row>
    <row r="31" spans="1:35" ht="16.5" thickBot="1">
      <c r="A31" s="49">
        <v>32</v>
      </c>
      <c r="B31" s="49">
        <v>1</v>
      </c>
      <c r="C31" s="122" t="str">
        <f>IF(AD11&lt;AF11,D11,H11)</f>
        <v>9</v>
      </c>
      <c r="D31" s="351" t="str">
        <f>Vorrunde!$D$59</f>
        <v>3</v>
      </c>
      <c r="E31" s="352"/>
      <c r="F31" s="352"/>
      <c r="G31" s="127" t="s">
        <v>0</v>
      </c>
      <c r="H31" s="352" t="str">
        <f>Vorrunde!$D$69</f>
        <v>8</v>
      </c>
      <c r="I31" s="352"/>
      <c r="J31" s="352"/>
      <c r="K31" s="353"/>
      <c r="L31" s="209"/>
      <c r="M31" s="174" t="s">
        <v>0</v>
      </c>
      <c r="N31" s="211"/>
      <c r="O31" s="209"/>
      <c r="P31" s="175" t="s">
        <v>0</v>
      </c>
      <c r="Q31" s="211"/>
      <c r="R31" s="209"/>
      <c r="S31" s="175" t="s">
        <v>0</v>
      </c>
      <c r="T31" s="211"/>
      <c r="U31" s="213"/>
      <c r="V31" s="175" t="s">
        <v>0</v>
      </c>
      <c r="W31" s="213"/>
      <c r="X31" s="209"/>
      <c r="Y31" s="175" t="s">
        <v>0</v>
      </c>
      <c r="Z31" s="213"/>
      <c r="AA31" s="176">
        <f>IF(L31&gt;N31,1,0)+IF(O31&gt;Q31,1,0)+IF(R31&gt;T31,1,0)</f>
        <v>0</v>
      </c>
      <c r="AB31" s="177" t="s">
        <v>0</v>
      </c>
      <c r="AC31" s="178">
        <f>IF(N31&gt;L31,1,0)+IF(Q31&gt;O31,1,0)+IF(T31&gt;R31,1,0)</f>
        <v>0</v>
      </c>
      <c r="AD31" s="171" t="str">
        <f>IF((AA31=0),"0",IF(AA31&gt;AC31,2,IF(AA31=AC31,IF(AG31&lt;AI31,2,0),0)))</f>
        <v>0</v>
      </c>
      <c r="AE31" s="172" t="s">
        <v>0</v>
      </c>
      <c r="AF31" s="173" t="str">
        <f>IF((AC31=0),"0",IF(AC31&gt;AA31,2,IF(AC31=AA31,IF(AI31&gt;AG31,2,0),0)))</f>
        <v>0</v>
      </c>
      <c r="AG31" s="128">
        <f>L31+O31+R31+U31+X31</f>
        <v>0</v>
      </c>
      <c r="AH31" s="129" t="s">
        <v>0</v>
      </c>
      <c r="AI31" s="130">
        <f>N31+Q31+T31+W31+Z31</f>
        <v>0</v>
      </c>
    </row>
    <row r="32" spans="1:35" ht="16.5" thickTop="1">
      <c r="A32" s="131"/>
      <c r="B32" s="131"/>
      <c r="C32" s="132"/>
      <c r="D32" s="132"/>
      <c r="E32" s="132"/>
      <c r="F32" s="132"/>
      <c r="G32" s="133"/>
      <c r="H32" s="132"/>
      <c r="I32" s="132"/>
      <c r="J32" s="132"/>
      <c r="K32" s="132"/>
      <c r="L32" s="179"/>
      <c r="M32" s="180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81"/>
      <c r="AB32" s="181"/>
      <c r="AC32" s="181"/>
      <c r="AD32" s="181"/>
      <c r="AE32" s="181"/>
      <c r="AF32" s="181"/>
      <c r="AG32" s="133"/>
      <c r="AH32" s="133"/>
      <c r="AI32" s="133"/>
    </row>
    <row r="33" spans="1:35" ht="15.75">
      <c r="A33" s="137"/>
      <c r="B33" s="137"/>
      <c r="C33" s="138"/>
      <c r="D33" s="138"/>
      <c r="E33" s="138"/>
      <c r="F33" s="138"/>
      <c r="G33" s="139"/>
      <c r="H33" s="138"/>
      <c r="I33" s="138"/>
      <c r="J33" s="138"/>
      <c r="K33" s="138"/>
      <c r="L33" s="182"/>
      <c r="M33" s="183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4"/>
      <c r="AB33" s="184"/>
      <c r="AC33" s="184"/>
      <c r="AD33" s="184"/>
      <c r="AE33" s="184"/>
      <c r="AF33" s="184"/>
      <c r="AG33" s="139"/>
      <c r="AH33" s="139"/>
      <c r="AI33" s="139"/>
    </row>
    <row r="34" spans="1:35" ht="18">
      <c r="A34" s="140" t="s">
        <v>50</v>
      </c>
      <c r="B34" s="137"/>
      <c r="C34" s="138"/>
      <c r="D34" s="138"/>
      <c r="E34" s="138"/>
      <c r="F34" s="138"/>
      <c r="G34" s="139"/>
      <c r="H34" s="138"/>
      <c r="I34" s="138"/>
      <c r="J34" s="138"/>
      <c r="K34" s="138"/>
      <c r="L34" s="182"/>
      <c r="M34" s="183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4"/>
      <c r="AB34" s="184"/>
      <c r="AC34" s="184"/>
      <c r="AD34" s="184"/>
      <c r="AE34" s="184"/>
      <c r="AF34" s="184"/>
      <c r="AG34" s="139"/>
      <c r="AH34" s="139"/>
      <c r="AI34" s="139"/>
    </row>
    <row r="35" spans="1:35" ht="16.5" thickBot="1">
      <c r="A35" s="134"/>
      <c r="B35" s="134"/>
      <c r="C35" s="135"/>
      <c r="D35" s="135"/>
      <c r="E35" s="135"/>
      <c r="F35" s="135"/>
      <c r="G35" s="136"/>
      <c r="H35" s="135"/>
      <c r="I35" s="135"/>
      <c r="J35" s="135"/>
      <c r="K35" s="135"/>
      <c r="L35" s="185"/>
      <c r="M35" s="186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7"/>
      <c r="AB35" s="187"/>
      <c r="AC35" s="187"/>
      <c r="AD35" s="187"/>
      <c r="AE35" s="187"/>
      <c r="AF35" s="187"/>
      <c r="AG35" s="136"/>
      <c r="AH35" s="136"/>
      <c r="AI35" s="136"/>
    </row>
    <row r="36" spans="1:35" ht="17.25" thickBot="1" thickTop="1">
      <c r="A36" s="145" t="s">
        <v>4</v>
      </c>
      <c r="B36" s="145" t="s">
        <v>11</v>
      </c>
      <c r="C36" s="146" t="s">
        <v>12</v>
      </c>
      <c r="D36" s="347" t="s">
        <v>13</v>
      </c>
      <c r="E36" s="347"/>
      <c r="F36" s="347"/>
      <c r="G36" s="347"/>
      <c r="H36" s="339"/>
      <c r="I36" s="147"/>
      <c r="J36" s="147"/>
      <c r="K36" s="147"/>
      <c r="L36" s="342" t="s">
        <v>14</v>
      </c>
      <c r="M36" s="343"/>
      <c r="N36" s="344"/>
      <c r="O36" s="342" t="s">
        <v>15</v>
      </c>
      <c r="P36" s="343"/>
      <c r="Q36" s="344"/>
      <c r="R36" s="342" t="s">
        <v>16</v>
      </c>
      <c r="S36" s="343"/>
      <c r="T36" s="344"/>
      <c r="U36" s="342" t="s">
        <v>17</v>
      </c>
      <c r="V36" s="343"/>
      <c r="W36" s="344"/>
      <c r="X36" s="342" t="s">
        <v>18</v>
      </c>
      <c r="Y36" s="343"/>
      <c r="Z36" s="344"/>
      <c r="AA36" s="342" t="s">
        <v>19</v>
      </c>
      <c r="AB36" s="345"/>
      <c r="AC36" s="346"/>
      <c r="AD36" s="342" t="s">
        <v>20</v>
      </c>
      <c r="AE36" s="343"/>
      <c r="AF36" s="344"/>
      <c r="AG36" s="339" t="s">
        <v>21</v>
      </c>
      <c r="AH36" s="340"/>
      <c r="AI36" s="341"/>
    </row>
    <row r="37" spans="1:35" ht="16.5" thickBot="1">
      <c r="A37" s="49">
        <v>33</v>
      </c>
      <c r="B37" s="49">
        <v>2</v>
      </c>
      <c r="C37" s="122" t="str">
        <f>IF(AG25&gt;AI25,D25,H25)</f>
        <v>11</v>
      </c>
      <c r="D37" s="351" t="str">
        <f>IF(AD10&lt;AF10,D10,H10)</f>
        <v>7</v>
      </c>
      <c r="E37" s="352"/>
      <c r="F37" s="352"/>
      <c r="G37" s="127" t="s">
        <v>0</v>
      </c>
      <c r="H37" s="352" t="str">
        <f>IF(AD11&lt;AF11,D11,H11)</f>
        <v>9</v>
      </c>
      <c r="I37" s="352"/>
      <c r="J37" s="352"/>
      <c r="K37" s="353"/>
      <c r="L37" s="209">
        <v>25</v>
      </c>
      <c r="M37" s="174" t="s">
        <v>0</v>
      </c>
      <c r="N37" s="211">
        <v>27</v>
      </c>
      <c r="O37" s="209"/>
      <c r="P37" s="175" t="s">
        <v>0</v>
      </c>
      <c r="Q37" s="211"/>
      <c r="R37" s="209"/>
      <c r="S37" s="175" t="s">
        <v>0</v>
      </c>
      <c r="T37" s="211"/>
      <c r="U37" s="213"/>
      <c r="V37" s="175" t="s">
        <v>0</v>
      </c>
      <c r="W37" s="213"/>
      <c r="X37" s="209"/>
      <c r="Y37" s="175" t="s">
        <v>0</v>
      </c>
      <c r="Z37" s="213"/>
      <c r="AA37" s="176">
        <f>IF(L37&gt;N37,1,0)+IF(O37&gt;Q37,1,0)+IF(R37&gt;T37,1,0)</f>
        <v>0</v>
      </c>
      <c r="AB37" s="177" t="s">
        <v>0</v>
      </c>
      <c r="AC37" s="178">
        <f>IF(N37&gt;L37,1,0)+IF(Q37&gt;O37,1,0)+IF(T37&gt;R37,1,0)</f>
        <v>1</v>
      </c>
      <c r="AD37" s="171" t="str">
        <f>IF((AA37=0),"0",IF(AA37&gt;AC37,2,IF(AA37=AC37,IF(AG37&lt;AI37,2,0),0)))</f>
        <v>0</v>
      </c>
      <c r="AE37" s="172" t="s">
        <v>0</v>
      </c>
      <c r="AF37" s="173">
        <f>IF((AC37=0),"0",IF(AC37&gt;AA37,2,IF(AC37=AA37,IF(AI37&gt;AG37,2,0),0)))</f>
        <v>2</v>
      </c>
      <c r="AG37" s="128">
        <f>L37+O37+R37+U37+X37</f>
        <v>25</v>
      </c>
      <c r="AH37" s="129" t="s">
        <v>0</v>
      </c>
      <c r="AI37" s="130">
        <f>N37+Q37+T37+W37+Z37</f>
        <v>27</v>
      </c>
    </row>
    <row r="38" spans="1:35" ht="16.5" thickTop="1">
      <c r="A38" s="131"/>
      <c r="B38" s="131"/>
      <c r="C38" s="132"/>
      <c r="D38" s="132"/>
      <c r="E38" s="132"/>
      <c r="F38" s="132"/>
      <c r="G38" s="133"/>
      <c r="H38" s="132"/>
      <c r="I38" s="132"/>
      <c r="J38" s="132"/>
      <c r="K38" s="132"/>
      <c r="L38" s="179"/>
      <c r="M38" s="180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1"/>
      <c r="AB38" s="181"/>
      <c r="AC38" s="181"/>
      <c r="AD38" s="181"/>
      <c r="AE38" s="181"/>
      <c r="AF38" s="181"/>
      <c r="AG38" s="133"/>
      <c r="AH38" s="133"/>
      <c r="AI38" s="133"/>
    </row>
    <row r="39" spans="1:35" ht="15.75">
      <c r="A39" s="137"/>
      <c r="B39" s="137"/>
      <c r="C39" s="138"/>
      <c r="D39" s="138"/>
      <c r="E39" s="138"/>
      <c r="F39" s="138"/>
      <c r="G39" s="139"/>
      <c r="H39" s="138"/>
      <c r="I39" s="138"/>
      <c r="J39" s="138"/>
      <c r="K39" s="138"/>
      <c r="L39" s="182"/>
      <c r="M39" s="183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4"/>
      <c r="AB39" s="184"/>
      <c r="AC39" s="184"/>
      <c r="AD39" s="184"/>
      <c r="AE39" s="184"/>
      <c r="AF39" s="184"/>
      <c r="AG39" s="139"/>
      <c r="AH39" s="139"/>
      <c r="AI39" s="139"/>
    </row>
    <row r="40" spans="1:35" ht="18">
      <c r="A40" s="140" t="s">
        <v>51</v>
      </c>
      <c r="B40" s="137"/>
      <c r="C40" s="138"/>
      <c r="D40" s="138"/>
      <c r="E40" s="138"/>
      <c r="F40" s="138"/>
      <c r="G40" s="139"/>
      <c r="H40" s="138"/>
      <c r="I40" s="138"/>
      <c r="J40" s="138"/>
      <c r="K40" s="138"/>
      <c r="L40" s="182"/>
      <c r="M40" s="183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4"/>
      <c r="AB40" s="184"/>
      <c r="AC40" s="184"/>
      <c r="AD40" s="184"/>
      <c r="AE40" s="184"/>
      <c r="AF40" s="184"/>
      <c r="AG40" s="139"/>
      <c r="AH40" s="139"/>
      <c r="AI40" s="139"/>
    </row>
    <row r="41" spans="1:35" ht="16.5" thickBot="1">
      <c r="A41" s="134"/>
      <c r="B41" s="134"/>
      <c r="C41" s="135"/>
      <c r="D41" s="135"/>
      <c r="E41" s="135"/>
      <c r="F41" s="135"/>
      <c r="G41" s="136"/>
      <c r="H41" s="135"/>
      <c r="I41" s="135"/>
      <c r="J41" s="135"/>
      <c r="K41" s="135"/>
      <c r="L41" s="185"/>
      <c r="M41" s="186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7"/>
      <c r="AB41" s="187"/>
      <c r="AC41" s="187"/>
      <c r="AD41" s="187"/>
      <c r="AE41" s="187"/>
      <c r="AF41" s="187"/>
      <c r="AG41" s="136"/>
      <c r="AH41" s="136"/>
      <c r="AI41" s="136"/>
    </row>
    <row r="42" spans="1:35" ht="17.25" thickBot="1" thickTop="1">
      <c r="A42" s="145" t="s">
        <v>4</v>
      </c>
      <c r="B42" s="145" t="s">
        <v>11</v>
      </c>
      <c r="C42" s="146" t="s">
        <v>12</v>
      </c>
      <c r="D42" s="347" t="s">
        <v>13</v>
      </c>
      <c r="E42" s="347"/>
      <c r="F42" s="347"/>
      <c r="G42" s="347"/>
      <c r="H42" s="339"/>
      <c r="I42" s="147"/>
      <c r="J42" s="147"/>
      <c r="K42" s="147"/>
      <c r="L42" s="342" t="s">
        <v>14</v>
      </c>
      <c r="M42" s="343"/>
      <c r="N42" s="344"/>
      <c r="O42" s="342" t="s">
        <v>15</v>
      </c>
      <c r="P42" s="343"/>
      <c r="Q42" s="344"/>
      <c r="R42" s="342" t="s">
        <v>16</v>
      </c>
      <c r="S42" s="343"/>
      <c r="T42" s="344"/>
      <c r="U42" s="342" t="s">
        <v>17</v>
      </c>
      <c r="V42" s="343"/>
      <c r="W42" s="344"/>
      <c r="X42" s="342" t="s">
        <v>18</v>
      </c>
      <c r="Y42" s="343"/>
      <c r="Z42" s="344"/>
      <c r="AA42" s="342" t="s">
        <v>19</v>
      </c>
      <c r="AB42" s="345"/>
      <c r="AC42" s="346"/>
      <c r="AD42" s="342" t="s">
        <v>20</v>
      </c>
      <c r="AE42" s="343"/>
      <c r="AF42" s="344"/>
      <c r="AG42" s="339" t="s">
        <v>21</v>
      </c>
      <c r="AH42" s="340"/>
      <c r="AI42" s="341"/>
    </row>
    <row r="43" spans="1:35" ht="16.5" thickBot="1">
      <c r="A43" s="117">
        <v>34</v>
      </c>
      <c r="B43" s="117">
        <v>3</v>
      </c>
      <c r="C43" s="123" t="str">
        <f>IF(AG31&lt;AI31,D31,H31)</f>
        <v>8</v>
      </c>
      <c r="D43" s="348" t="str">
        <f>IF(AD10&gt;AF10,D10,H10)</f>
        <v>6</v>
      </c>
      <c r="E43" s="349"/>
      <c r="F43" s="349"/>
      <c r="G43" s="126" t="s">
        <v>0</v>
      </c>
      <c r="H43" s="349" t="str">
        <f>IF(AD11&gt;AF11,D11,H11)</f>
        <v>9</v>
      </c>
      <c r="I43" s="349"/>
      <c r="J43" s="349"/>
      <c r="K43" s="350"/>
      <c r="L43" s="215"/>
      <c r="M43" s="199" t="s">
        <v>0</v>
      </c>
      <c r="N43" s="217"/>
      <c r="O43" s="215"/>
      <c r="P43" s="200" t="s">
        <v>0</v>
      </c>
      <c r="Q43" s="217"/>
      <c r="R43" s="215"/>
      <c r="S43" s="200" t="s">
        <v>0</v>
      </c>
      <c r="T43" s="217"/>
      <c r="U43" s="219"/>
      <c r="V43" s="200" t="s">
        <v>0</v>
      </c>
      <c r="W43" s="219"/>
      <c r="X43" s="215"/>
      <c r="Y43" s="200" t="s">
        <v>0</v>
      </c>
      <c r="Z43" s="219"/>
      <c r="AA43" s="201">
        <f>IF(L43&gt;N43,1,0)+IF(O43&gt;Q43,1,0)+IF(R43&gt;T43,1,0)</f>
        <v>0</v>
      </c>
      <c r="AB43" s="202" t="s">
        <v>0</v>
      </c>
      <c r="AC43" s="203">
        <f>IF(N43&gt;L43,1,0)+IF(Q43&gt;O43,1,0)+IF(T43&gt;R43,1,0)</f>
        <v>0</v>
      </c>
      <c r="AD43" s="404" t="str">
        <f>IF((AA43=0),"0",IF(AA43&gt;AC43,2,IF(AA43=AC43,IF(AG43&lt;AI43,2,0),0)))</f>
        <v>0</v>
      </c>
      <c r="AE43" s="405" t="s">
        <v>0</v>
      </c>
      <c r="AF43" s="406" t="str">
        <f>IF((AC43=0),"0",IF(AC43&gt;AA43,2,IF(AC43=AA43,IF(AI43&gt;AG43,2,0),0)))</f>
        <v>0</v>
      </c>
      <c r="AG43" s="118">
        <f>L43+O43+R43+U43+X43</f>
        <v>0</v>
      </c>
      <c r="AH43" s="119" t="s">
        <v>0</v>
      </c>
      <c r="AI43" s="120">
        <f>N43+Q43+T43+W43+Z43</f>
        <v>0</v>
      </c>
    </row>
    <row r="44" ht="13.5" thickTop="1"/>
  </sheetData>
  <sheetProtection password="E053" sheet="1" objects="1" scenarios="1" selectLockedCells="1"/>
  <mergeCells count="75">
    <mergeCell ref="L9:N9"/>
    <mergeCell ref="O9:Q9"/>
    <mergeCell ref="R9:T9"/>
    <mergeCell ref="AG9:AI9"/>
    <mergeCell ref="D10:F10"/>
    <mergeCell ref="H10:K10"/>
    <mergeCell ref="D11:F11"/>
    <mergeCell ref="H11:K11"/>
    <mergeCell ref="U9:W9"/>
    <mergeCell ref="X9:Z9"/>
    <mergeCell ref="AA9:AC9"/>
    <mergeCell ref="AD9:AF9"/>
    <mergeCell ref="D9:H9"/>
    <mergeCell ref="D17:F17"/>
    <mergeCell ref="H17:K17"/>
    <mergeCell ref="D18:F18"/>
    <mergeCell ref="H18:K18"/>
    <mergeCell ref="D19:F19"/>
    <mergeCell ref="H19:K19"/>
    <mergeCell ref="D25:F25"/>
    <mergeCell ref="H25:K25"/>
    <mergeCell ref="D24:H24"/>
    <mergeCell ref="D31:F31"/>
    <mergeCell ref="H31:K31"/>
    <mergeCell ref="D37:F37"/>
    <mergeCell ref="H37:K37"/>
    <mergeCell ref="D43:F43"/>
    <mergeCell ref="H43:K43"/>
    <mergeCell ref="A1:AI1"/>
    <mergeCell ref="A3:AI3"/>
    <mergeCell ref="A5:AI5"/>
    <mergeCell ref="D16:H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L24:N24"/>
    <mergeCell ref="O24:Q24"/>
    <mergeCell ref="R24:T24"/>
    <mergeCell ref="U24:W24"/>
    <mergeCell ref="X24:Z24"/>
    <mergeCell ref="AA24:AC24"/>
    <mergeCell ref="AD24:AF24"/>
    <mergeCell ref="AG24:AI24"/>
    <mergeCell ref="D30:H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D36:H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D42:H42"/>
    <mergeCell ref="L42:N42"/>
    <mergeCell ref="O42:Q42"/>
    <mergeCell ref="R42:T42"/>
    <mergeCell ref="AG42:AI42"/>
    <mergeCell ref="U42:W42"/>
    <mergeCell ref="X42:Z42"/>
    <mergeCell ref="AA42:AC42"/>
    <mergeCell ref="AD42:AF4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6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O22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9.140625" style="0" bestFit="1" customWidth="1"/>
    <col min="2" max="2" width="9.57421875" style="403" bestFit="1" customWidth="1"/>
    <col min="3" max="4" width="15.8515625" style="0" bestFit="1" customWidth="1"/>
    <col min="5" max="5" width="10.140625" style="0" bestFit="1" customWidth="1"/>
    <col min="6" max="6" width="9.57421875" style="403" bestFit="1" customWidth="1"/>
    <col min="7" max="8" width="15.8515625" style="0" bestFit="1" customWidth="1"/>
    <col min="9" max="9" width="10.421875" style="0" bestFit="1" customWidth="1"/>
    <col min="10" max="10" width="9.57421875" style="403" bestFit="1" customWidth="1"/>
    <col min="11" max="11" width="15.8515625" style="0" bestFit="1" customWidth="1"/>
    <col min="12" max="12" width="14.57421875" style="0" bestFit="1" customWidth="1"/>
    <col min="13" max="13" width="10.421875" style="0" bestFit="1" customWidth="1"/>
  </cols>
  <sheetData>
    <row r="1" spans="1:13" ht="33">
      <c r="A1" s="309" t="str">
        <f>Mannschaften!$A$1</f>
        <v>Turniername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>
      <c r="A2" s="152"/>
      <c r="B2" s="401"/>
      <c r="C2" s="152"/>
      <c r="D2" s="152"/>
      <c r="E2" s="152"/>
      <c r="F2" s="401"/>
      <c r="G2" s="152"/>
      <c r="H2" s="152"/>
      <c r="I2" s="152"/>
      <c r="J2" s="401"/>
      <c r="K2" s="152"/>
      <c r="L2" s="152"/>
      <c r="M2" s="152"/>
    </row>
    <row r="3" spans="1:13" ht="23.25">
      <c r="A3" s="310" t="str">
        <f>Mannschaften!$A$3</f>
        <v>Volleyball Hallenturnier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2.75">
      <c r="A4" s="16"/>
      <c r="B4" s="401"/>
      <c r="C4" s="16"/>
      <c r="D4" s="16"/>
      <c r="E4" s="16"/>
      <c r="F4" s="401"/>
      <c r="G4" s="16"/>
      <c r="H4" s="16"/>
      <c r="I4" s="16"/>
      <c r="J4" s="401"/>
      <c r="K4" s="16"/>
      <c r="L4" s="16"/>
      <c r="M4" s="16"/>
    </row>
    <row r="5" spans="1:13" ht="18.75">
      <c r="A5" s="375" t="str">
        <f>Mannschaften!$A$5</f>
        <v>Termin/Ort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1:13" ht="12.75">
      <c r="A6" s="16"/>
      <c r="B6" s="401"/>
      <c r="C6" s="16"/>
      <c r="D6" s="16"/>
      <c r="E6" s="16"/>
      <c r="F6" s="401"/>
      <c r="G6" s="16"/>
      <c r="H6" s="16"/>
      <c r="I6" s="16"/>
      <c r="J6" s="401"/>
      <c r="K6" s="16"/>
      <c r="L6" s="16"/>
      <c r="M6" s="16"/>
    </row>
    <row r="7" spans="1:13" ht="18">
      <c r="A7" s="16"/>
      <c r="B7" s="371" t="s">
        <v>1</v>
      </c>
      <c r="C7" s="372"/>
      <c r="D7" s="372"/>
      <c r="E7" s="373"/>
      <c r="F7" s="374" t="s">
        <v>2</v>
      </c>
      <c r="G7" s="374"/>
      <c r="H7" s="374"/>
      <c r="I7" s="374"/>
      <c r="J7" s="371" t="s">
        <v>3</v>
      </c>
      <c r="K7" s="372"/>
      <c r="L7" s="372"/>
      <c r="M7" s="373"/>
    </row>
    <row r="8" spans="1:14" ht="15.75">
      <c r="A8" s="18" t="s">
        <v>5</v>
      </c>
      <c r="B8" s="153" t="s">
        <v>4</v>
      </c>
      <c r="C8" s="154" t="s">
        <v>6</v>
      </c>
      <c r="D8" s="154" t="s">
        <v>7</v>
      </c>
      <c r="E8" s="155" t="s">
        <v>8</v>
      </c>
      <c r="F8" s="156" t="s">
        <v>4</v>
      </c>
      <c r="G8" s="157" t="s">
        <v>6</v>
      </c>
      <c r="H8" s="157" t="s">
        <v>7</v>
      </c>
      <c r="I8" s="157" t="s">
        <v>8</v>
      </c>
      <c r="J8" s="158" t="s">
        <v>4</v>
      </c>
      <c r="K8" s="154" t="s">
        <v>6</v>
      </c>
      <c r="L8" s="154" t="s">
        <v>9</v>
      </c>
      <c r="M8" s="155" t="s">
        <v>8</v>
      </c>
      <c r="N8" s="5"/>
    </row>
    <row r="9" spans="1:13" ht="12.75">
      <c r="A9" s="16"/>
      <c r="B9" s="402"/>
      <c r="C9" s="66"/>
      <c r="D9" s="66"/>
      <c r="E9" s="159"/>
      <c r="F9" s="401"/>
      <c r="G9" s="16"/>
      <c r="H9" s="16"/>
      <c r="I9" s="16"/>
      <c r="J9" s="402"/>
      <c r="K9" s="66"/>
      <c r="L9" s="66"/>
      <c r="M9" s="159"/>
    </row>
    <row r="10" spans="1:15" ht="12.75">
      <c r="A10" s="160">
        <v>0.4166666666666667</v>
      </c>
      <c r="B10" s="402">
        <v>1</v>
      </c>
      <c r="C10" s="148">
        <f>Vorrunde!$D$24</f>
        <v>1</v>
      </c>
      <c r="D10" s="148" t="str">
        <f>Vorrunde!$H$24</f>
        <v>2</v>
      </c>
      <c r="E10" s="397" t="str">
        <f>Vorrunde!$C$24</f>
        <v>11</v>
      </c>
      <c r="F10" s="401">
        <v>2</v>
      </c>
      <c r="G10" s="152" t="str">
        <f>Vorrunde!$D$25</f>
        <v>3</v>
      </c>
      <c r="H10" s="152" t="str">
        <f>Vorrunde!$H$25</f>
        <v>4</v>
      </c>
      <c r="I10" s="398" t="str">
        <f>Vorrunde!$C$25</f>
        <v>10</v>
      </c>
      <c r="J10" s="402">
        <v>3</v>
      </c>
      <c r="K10" s="148" t="str">
        <f>Vorrunde!$D$44</f>
        <v>7</v>
      </c>
      <c r="L10" s="399" t="str">
        <f>Vorrunde!$H$44</f>
        <v>8</v>
      </c>
      <c r="M10" s="400" t="str">
        <f>Vorrunde!$C$44</f>
        <v>6</v>
      </c>
      <c r="N10" s="71"/>
      <c r="O10" s="70"/>
    </row>
    <row r="11" spans="1:14" ht="12.75">
      <c r="A11" s="160">
        <v>0.4444444444444444</v>
      </c>
      <c r="B11" s="402">
        <v>4</v>
      </c>
      <c r="C11" s="148" t="str">
        <f>Vorrunde!$D$26</f>
        <v>5</v>
      </c>
      <c r="D11" s="148" t="str">
        <f>Vorrunde!$H$26</f>
        <v>6</v>
      </c>
      <c r="E11" s="397" t="str">
        <f>Vorrunde!$C$26</f>
        <v>8</v>
      </c>
      <c r="F11" s="401">
        <v>5</v>
      </c>
      <c r="G11" s="152">
        <f>Vorrunde!$D$27</f>
        <v>1</v>
      </c>
      <c r="H11" s="152" t="str">
        <f>Vorrunde!$H$27</f>
        <v>3</v>
      </c>
      <c r="I11" s="398" t="str">
        <f>Vorrunde!$C$27</f>
        <v>7</v>
      </c>
      <c r="J11" s="402">
        <v>6</v>
      </c>
      <c r="K11" s="148" t="str">
        <f>Vorrunde!$D$45</f>
        <v>9</v>
      </c>
      <c r="L11" s="399" t="str">
        <f>Vorrunde!$H$45</f>
        <v>10</v>
      </c>
      <c r="M11" s="400" t="str">
        <f>Vorrunde!$C$45</f>
        <v>4</v>
      </c>
      <c r="N11" s="6"/>
    </row>
    <row r="12" spans="1:15" ht="12.75">
      <c r="A12" s="160">
        <v>0.47222222222222227</v>
      </c>
      <c r="B12" s="402">
        <v>7</v>
      </c>
      <c r="C12" s="148" t="str">
        <f>Vorrunde!$D$28</f>
        <v>4</v>
      </c>
      <c r="D12" s="148" t="str">
        <f>Vorrunde!$H$28</f>
        <v>5</v>
      </c>
      <c r="E12" s="397" t="str">
        <f>Vorrunde!$C$28</f>
        <v>9</v>
      </c>
      <c r="F12" s="401">
        <v>8</v>
      </c>
      <c r="G12" s="152" t="str">
        <f>Vorrunde!$D$46</f>
        <v>7</v>
      </c>
      <c r="H12" s="152" t="str">
        <f>Vorrunde!$H$46</f>
        <v>11</v>
      </c>
      <c r="I12" s="398" t="str">
        <f>Vorrunde!$C$46</f>
        <v>3</v>
      </c>
      <c r="J12" s="402">
        <v>9</v>
      </c>
      <c r="K12" s="148" t="str">
        <f>Vorrunde!$D$47</f>
        <v>8</v>
      </c>
      <c r="L12" s="399" t="str">
        <f>Vorrunde!$H$47</f>
        <v>10</v>
      </c>
      <c r="M12" s="400">
        <f>Vorrunde!$C$47</f>
        <v>1</v>
      </c>
      <c r="N12" s="6"/>
      <c r="O12" s="6"/>
    </row>
    <row r="13" spans="1:14" ht="12.75">
      <c r="A13" s="160">
        <v>0.5</v>
      </c>
      <c r="B13" s="402">
        <v>10</v>
      </c>
      <c r="C13" s="148" t="str">
        <f>Vorrunde!$D$29</f>
        <v>2</v>
      </c>
      <c r="D13" s="148" t="str">
        <f>Vorrunde!$H$29</f>
        <v>4</v>
      </c>
      <c r="E13" s="397" t="str">
        <f>Vorrunde!$C$29</f>
        <v>10</v>
      </c>
      <c r="F13" s="401">
        <v>11</v>
      </c>
      <c r="G13" s="152" t="str">
        <f>Vorrunde!$D$30</f>
        <v>3</v>
      </c>
      <c r="H13" s="152" t="str">
        <f>Vorrunde!$H$30</f>
        <v>6</v>
      </c>
      <c r="I13" s="398" t="str">
        <f>Vorrunde!$C$30</f>
        <v>7</v>
      </c>
      <c r="J13" s="402">
        <v>12</v>
      </c>
      <c r="K13" s="148" t="str">
        <f>Vorrunde!$D$48</f>
        <v>9</v>
      </c>
      <c r="L13" s="399" t="str">
        <f>Vorrunde!$H$48</f>
        <v>11</v>
      </c>
      <c r="M13" s="400" t="str">
        <f>Vorrunde!$C$48</f>
        <v>5</v>
      </c>
      <c r="N13" s="6"/>
    </row>
    <row r="14" spans="1:14" ht="12.75">
      <c r="A14" s="160">
        <v>0.5277777777777778</v>
      </c>
      <c r="B14" s="402">
        <v>13</v>
      </c>
      <c r="C14" s="148">
        <f>Vorrunde!$D$31</f>
        <v>1</v>
      </c>
      <c r="D14" s="148" t="str">
        <f>Vorrunde!$H$31</f>
        <v>4</v>
      </c>
      <c r="E14" s="397" t="str">
        <f>Vorrunde!$C$31</f>
        <v>8</v>
      </c>
      <c r="F14" s="401">
        <v>14</v>
      </c>
      <c r="G14" s="152" t="str">
        <f>Vorrunde!$D$32</f>
        <v>2</v>
      </c>
      <c r="H14" s="152" t="str">
        <f>Vorrunde!$H$32</f>
        <v>3</v>
      </c>
      <c r="I14" s="398" t="str">
        <f>Vorrunde!$C$32</f>
        <v>11</v>
      </c>
      <c r="J14" s="402">
        <v>15</v>
      </c>
      <c r="K14" s="148" t="str">
        <f>Vorrunde!$D$49</f>
        <v>7</v>
      </c>
      <c r="L14" s="399" t="str">
        <f>Vorrunde!$H$49</f>
        <v>10</v>
      </c>
      <c r="M14" s="400" t="str">
        <f>Vorrunde!$C$49</f>
        <v>6</v>
      </c>
      <c r="N14" s="6"/>
    </row>
    <row r="15" spans="1:14" ht="12.75">
      <c r="A15" s="160">
        <v>0.5555555555555556</v>
      </c>
      <c r="B15" s="402">
        <v>16</v>
      </c>
      <c r="C15" s="148" t="str">
        <f>Vorrunde!$D$33</f>
        <v>2</v>
      </c>
      <c r="D15" s="148" t="str">
        <f>Vorrunde!$H$33</f>
        <v>6</v>
      </c>
      <c r="E15" s="397" t="str">
        <f>Vorrunde!$C$33</f>
        <v>7</v>
      </c>
      <c r="F15" s="401">
        <v>17</v>
      </c>
      <c r="G15" s="152" t="str">
        <f>Vorrunde!$D$34</f>
        <v>3</v>
      </c>
      <c r="H15" s="152" t="str">
        <f>Vorrunde!$H$34</f>
        <v>5</v>
      </c>
      <c r="I15" s="398" t="str">
        <f>Vorrunde!$C$34</f>
        <v>9</v>
      </c>
      <c r="J15" s="402">
        <v>18</v>
      </c>
      <c r="K15" s="148" t="str">
        <f>Vorrunde!$D$50</f>
        <v>8</v>
      </c>
      <c r="L15" s="399" t="str">
        <f>Vorrunde!$H$50</f>
        <v>11</v>
      </c>
      <c r="M15" s="400">
        <f>Vorrunde!$C$50</f>
        <v>1</v>
      </c>
      <c r="N15" s="6"/>
    </row>
    <row r="16" spans="1:14" ht="12.75">
      <c r="A16" s="160">
        <v>0.5833333333333334</v>
      </c>
      <c r="B16" s="402">
        <v>19</v>
      </c>
      <c r="C16" s="148" t="str">
        <f>Vorrunde!$D$35</f>
        <v>4</v>
      </c>
      <c r="D16" s="148" t="str">
        <f>Vorrunde!$H$35</f>
        <v>6</v>
      </c>
      <c r="E16" s="397" t="str">
        <f>Vorrunde!$C$35</f>
        <v>11</v>
      </c>
      <c r="F16" s="401">
        <v>20</v>
      </c>
      <c r="G16" s="152">
        <f>Vorrunde!$D$36</f>
        <v>1</v>
      </c>
      <c r="H16" s="152" t="str">
        <f>Vorrunde!$H$36</f>
        <v>5</v>
      </c>
      <c r="I16" s="398" t="str">
        <f>Vorrunde!$C$36</f>
        <v>8</v>
      </c>
      <c r="J16" s="402">
        <v>21</v>
      </c>
      <c r="K16" s="148" t="str">
        <f>Vorrunde!$D$51</f>
        <v>7</v>
      </c>
      <c r="L16" s="399" t="str">
        <f>Vorrunde!$H$51</f>
        <v>9</v>
      </c>
      <c r="M16" s="400" t="str">
        <f>Vorrunde!$C$51</f>
        <v>2</v>
      </c>
      <c r="N16" s="6"/>
    </row>
    <row r="17" spans="1:14" ht="12.75">
      <c r="A17" s="160">
        <v>0.611111111111111</v>
      </c>
      <c r="B17" s="402">
        <v>22</v>
      </c>
      <c r="C17" s="148">
        <f>Vorrunde!$D$37</f>
        <v>1</v>
      </c>
      <c r="D17" s="148" t="str">
        <f>Vorrunde!$H$37</f>
        <v>6</v>
      </c>
      <c r="E17" s="397" t="str">
        <f>Vorrunde!$C$37</f>
        <v>9</v>
      </c>
      <c r="F17" s="401"/>
      <c r="G17" s="152"/>
      <c r="H17" s="152"/>
      <c r="I17" s="152"/>
      <c r="J17" s="402">
        <v>23</v>
      </c>
      <c r="K17" s="148" t="str">
        <f>Vorrunde!$D$52</f>
        <v>10</v>
      </c>
      <c r="L17" s="399" t="str">
        <f>Vorrunde!$H$52</f>
        <v>11</v>
      </c>
      <c r="M17" s="400" t="str">
        <f>Vorrunde!$C$52</f>
        <v>3</v>
      </c>
      <c r="N17" s="6"/>
    </row>
    <row r="18" spans="1:14" ht="12.75">
      <c r="A18" s="160">
        <v>0.638888888888889</v>
      </c>
      <c r="B18" s="402">
        <v>24</v>
      </c>
      <c r="C18" s="148" t="str">
        <f>Vorrunde!$D$38</f>
        <v>2</v>
      </c>
      <c r="D18" s="148" t="str">
        <f>Vorrunde!$H$38</f>
        <v>5</v>
      </c>
      <c r="E18" s="397" t="str">
        <f>Vorrunde!$C$38</f>
        <v>10</v>
      </c>
      <c r="F18" s="401"/>
      <c r="G18" s="152"/>
      <c r="H18" s="152"/>
      <c r="I18" s="152"/>
      <c r="J18" s="402">
        <v>25</v>
      </c>
      <c r="K18" s="148" t="str">
        <f>Vorrunde!$D$53</f>
        <v>8</v>
      </c>
      <c r="L18" s="399" t="str">
        <f>Vorrunde!$H$53</f>
        <v>9</v>
      </c>
      <c r="M18" s="400" t="str">
        <f>Vorrunde!$C$53</f>
        <v>2</v>
      </c>
      <c r="N18" s="6"/>
    </row>
    <row r="19" spans="1:13" ht="12.75">
      <c r="A19" s="16"/>
      <c r="B19" s="402"/>
      <c r="C19" s="148"/>
      <c r="D19" s="148"/>
      <c r="E19" s="400"/>
      <c r="F19" s="401"/>
      <c r="G19" s="152"/>
      <c r="H19" s="152"/>
      <c r="I19" s="152"/>
      <c r="J19" s="402"/>
      <c r="K19" s="148"/>
      <c r="L19" s="148"/>
      <c r="M19" s="400"/>
    </row>
    <row r="20" spans="1:13" ht="12.75">
      <c r="A20" s="160">
        <v>0.6666666666666666</v>
      </c>
      <c r="B20" s="402">
        <v>26</v>
      </c>
      <c r="C20" s="399" t="str">
        <f>Finalrunde!$D$10</f>
        <v>6</v>
      </c>
      <c r="D20" s="399" t="str">
        <f>Finalrunde!$H$10</f>
        <v>7</v>
      </c>
      <c r="E20" s="397" t="str">
        <f>Finalrunde!$C$10</f>
        <v>3</v>
      </c>
      <c r="F20" s="401">
        <v>28</v>
      </c>
      <c r="G20" s="398">
        <f>Finalrunde!$D$17</f>
        <v>1</v>
      </c>
      <c r="H20" s="398" t="str">
        <f>Finalrunde!$H$17</f>
        <v>10</v>
      </c>
      <c r="I20" s="398" t="str">
        <f>Finalrunde!$C$17</f>
        <v>4</v>
      </c>
      <c r="J20" s="402">
        <v>27</v>
      </c>
      <c r="K20" s="399" t="str">
        <f>Finalrunde!$D$11</f>
        <v>2</v>
      </c>
      <c r="L20" s="399" t="str">
        <f>Finalrunde!$H$11</f>
        <v>9</v>
      </c>
      <c r="M20" s="397" t="str">
        <f>Finalrunde!$C$11</f>
        <v>8</v>
      </c>
    </row>
    <row r="21" spans="1:13" ht="12.75">
      <c r="A21" s="160">
        <v>0.6944444444444445</v>
      </c>
      <c r="B21" s="402">
        <v>31</v>
      </c>
      <c r="C21" s="399" t="str">
        <f>Finalrunde!D25</f>
        <v>5</v>
      </c>
      <c r="D21" s="399" t="str">
        <f>Finalrunde!$H$25</f>
        <v>11</v>
      </c>
      <c r="E21" s="397" t="str">
        <f>Finalrunde!$C$25</f>
        <v>7</v>
      </c>
      <c r="F21" s="401">
        <v>29</v>
      </c>
      <c r="G21" s="398">
        <f>Finalrunde!$D$18</f>
        <v>1</v>
      </c>
      <c r="H21" s="398" t="str">
        <f>Finalrunde!$H$18</f>
        <v>4</v>
      </c>
      <c r="I21" s="398" t="str">
        <f>Finalrunde!$C$18</f>
        <v>10</v>
      </c>
      <c r="J21" s="402">
        <v>32</v>
      </c>
      <c r="K21" s="399" t="str">
        <f>Finalrunde!$D$31</f>
        <v>3</v>
      </c>
      <c r="L21" s="399" t="str">
        <f>Finalrunde!$H$31</f>
        <v>8</v>
      </c>
      <c r="M21" s="397" t="str">
        <f>Finalrunde!$C$31</f>
        <v>9</v>
      </c>
    </row>
    <row r="22" spans="1:13" ht="12.75">
      <c r="A22" s="160">
        <v>0.7222222222222222</v>
      </c>
      <c r="B22" s="402">
        <v>34</v>
      </c>
      <c r="C22" s="399" t="str">
        <f>Finalrunde!$D$43</f>
        <v>6</v>
      </c>
      <c r="D22" s="399" t="str">
        <f>Finalrunde!$H$43</f>
        <v>9</v>
      </c>
      <c r="E22" s="397" t="str">
        <f>Finalrunde!$C$43</f>
        <v>8</v>
      </c>
      <c r="F22" s="401">
        <v>30</v>
      </c>
      <c r="G22" s="398" t="str">
        <f>Finalrunde!$D$19</f>
        <v>10</v>
      </c>
      <c r="H22" s="398" t="str">
        <f>Finalrunde!$H$19</f>
        <v>4</v>
      </c>
      <c r="I22" s="398">
        <f>Finalrunde!$C$19</f>
        <v>1</v>
      </c>
      <c r="J22" s="402">
        <v>33</v>
      </c>
      <c r="K22" s="399" t="str">
        <f>Finalrunde!$D$37</f>
        <v>7</v>
      </c>
      <c r="L22" s="399" t="str">
        <f>Finalrunde!$H$37</f>
        <v>9</v>
      </c>
      <c r="M22" s="397" t="str">
        <f>Finalrunde!$C$37</f>
        <v>11</v>
      </c>
    </row>
  </sheetData>
  <sheetProtection password="E053" sheet="1" objects="1" scenarios="1" selectLockedCells="1"/>
  <mergeCells count="6">
    <mergeCell ref="B7:E7"/>
    <mergeCell ref="F7:I7"/>
    <mergeCell ref="J7:M7"/>
    <mergeCell ref="A1:M1"/>
    <mergeCell ref="A3:M3"/>
    <mergeCell ref="A5:M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1">
    <pageSetUpPr fitToPage="1"/>
  </sheetPr>
  <dimension ref="A1:AR33"/>
  <sheetViews>
    <sheetView showGridLines="0" workbookViewId="0" topLeftCell="A1">
      <selection activeCell="AG4" sqref="AG4"/>
    </sheetView>
  </sheetViews>
  <sheetFormatPr defaultColWidth="11.421875" defaultRowHeight="12.75"/>
  <cols>
    <col min="1" max="1" width="3.7109375" style="261" customWidth="1"/>
    <col min="2" max="14" width="3.7109375" style="247" customWidth="1"/>
    <col min="15" max="15" width="1.7109375" style="247" customWidth="1"/>
    <col min="16" max="16" width="3.7109375" style="261" customWidth="1"/>
    <col min="17" max="29" width="3.7109375" style="247" customWidth="1"/>
    <col min="30" max="30" width="1.7109375" style="247" customWidth="1"/>
    <col min="31" max="31" width="3.7109375" style="261" customWidth="1"/>
    <col min="32" max="44" width="3.7109375" style="247" customWidth="1"/>
    <col min="45" max="45" width="1.7109375" style="247" customWidth="1"/>
    <col min="46" max="16384" width="11.421875" style="247" customWidth="1"/>
  </cols>
  <sheetData>
    <row r="1" spans="1:44" s="220" customFormat="1" ht="26.25" customHeight="1">
      <c r="A1" s="376" t="str">
        <f>Mannschaften!$A$1</f>
        <v>Turniername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P1" s="376" t="str">
        <f>A1</f>
        <v>Turniername</v>
      </c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E1" s="376" t="str">
        <f>A1</f>
        <v>Turniername</v>
      </c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</row>
    <row r="2" spans="1:44" s="220" customFormat="1" ht="15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</row>
    <row r="3" spans="1:44" s="223" customFormat="1" ht="18.75" customHeight="1">
      <c r="A3" s="222"/>
      <c r="B3" s="377" t="s">
        <v>52</v>
      </c>
      <c r="C3" s="377"/>
      <c r="D3" s="377"/>
      <c r="E3" s="222" t="s">
        <v>53</v>
      </c>
      <c r="F3" s="222"/>
      <c r="G3" s="222"/>
      <c r="H3" s="377" t="s">
        <v>54</v>
      </c>
      <c r="I3" s="377"/>
      <c r="J3" s="377"/>
      <c r="K3" s="377"/>
      <c r="L3" s="222"/>
      <c r="M3" s="222"/>
      <c r="N3" s="222"/>
      <c r="P3" s="222"/>
      <c r="Q3" s="377" t="s">
        <v>52</v>
      </c>
      <c r="R3" s="377"/>
      <c r="S3" s="377"/>
      <c r="T3" s="222" t="s">
        <v>55</v>
      </c>
      <c r="U3" s="222"/>
      <c r="V3" s="222"/>
      <c r="W3" s="377" t="s">
        <v>54</v>
      </c>
      <c r="X3" s="377"/>
      <c r="Y3" s="377"/>
      <c r="Z3" s="377"/>
      <c r="AA3" s="222"/>
      <c r="AB3" s="222"/>
      <c r="AC3" s="222"/>
      <c r="AE3" s="222"/>
      <c r="AF3" s="377" t="s">
        <v>52</v>
      </c>
      <c r="AG3" s="377"/>
      <c r="AH3" s="377"/>
      <c r="AI3" s="222" t="s">
        <v>56</v>
      </c>
      <c r="AJ3" s="222"/>
      <c r="AK3" s="222"/>
      <c r="AL3" s="377" t="s">
        <v>54</v>
      </c>
      <c r="AM3" s="377"/>
      <c r="AN3" s="377"/>
      <c r="AO3" s="377"/>
      <c r="AP3" s="222"/>
      <c r="AQ3" s="222"/>
      <c r="AR3" s="222"/>
    </row>
    <row r="4" spans="1:44" s="225" customFormat="1" ht="15.75" customHeight="1">
      <c r="A4" s="224"/>
      <c r="P4" s="224"/>
      <c r="AG4" s="226"/>
      <c r="AH4" s="227"/>
      <c r="AI4" s="227"/>
      <c r="AJ4" s="227"/>
      <c r="AN4" s="228"/>
      <c r="AO4" s="229"/>
      <c r="AR4" s="230"/>
    </row>
    <row r="5" spans="1:44" s="223" customFormat="1" ht="20.25" customHeight="1">
      <c r="A5" s="231" t="s">
        <v>57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P5" s="231" t="s">
        <v>57</v>
      </c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3"/>
      <c r="AE5" s="231" t="s">
        <v>57</v>
      </c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3"/>
    </row>
    <row r="6" spans="1:44" s="220" customFormat="1" ht="3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  <c r="P6" s="234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E6" s="234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6"/>
    </row>
    <row r="7" spans="1:44" s="242" customFormat="1" ht="24.75" customHeight="1">
      <c r="A7" s="237" t="s">
        <v>53</v>
      </c>
      <c r="B7" s="238"/>
      <c r="C7" s="239"/>
      <c r="D7" s="239"/>
      <c r="E7" s="239"/>
      <c r="F7" s="239"/>
      <c r="G7" s="239"/>
      <c r="H7" s="237" t="s">
        <v>55</v>
      </c>
      <c r="I7" s="240"/>
      <c r="J7" s="239"/>
      <c r="K7" s="239"/>
      <c r="L7" s="239"/>
      <c r="M7" s="239"/>
      <c r="N7" s="241"/>
      <c r="P7" s="237" t="s">
        <v>53</v>
      </c>
      <c r="Q7" s="243"/>
      <c r="R7" s="239"/>
      <c r="S7" s="239"/>
      <c r="T7" s="239"/>
      <c r="U7" s="239"/>
      <c r="V7" s="239"/>
      <c r="W7" s="237" t="s">
        <v>55</v>
      </c>
      <c r="X7" s="240"/>
      <c r="Y7" s="239"/>
      <c r="Z7" s="239"/>
      <c r="AA7" s="239"/>
      <c r="AB7" s="239"/>
      <c r="AC7" s="241"/>
      <c r="AE7" s="237" t="s">
        <v>53</v>
      </c>
      <c r="AF7" s="243"/>
      <c r="AG7" s="239"/>
      <c r="AH7" s="239"/>
      <c r="AI7" s="239"/>
      <c r="AJ7" s="239"/>
      <c r="AK7" s="239"/>
      <c r="AL7" s="237" t="s">
        <v>55</v>
      </c>
      <c r="AM7" s="240"/>
      <c r="AN7" s="239"/>
      <c r="AO7" s="239"/>
      <c r="AP7" s="239"/>
      <c r="AQ7" s="239"/>
      <c r="AR7" s="241"/>
    </row>
    <row r="8" spans="1:44" ht="3.75" customHeigh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6"/>
      <c r="P8" s="244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6"/>
      <c r="AE8" s="244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6"/>
    </row>
    <row r="9" spans="1:44" s="250" customFormat="1" ht="19.5" customHeight="1">
      <c r="A9" s="248" t="s">
        <v>29</v>
      </c>
      <c r="B9" s="249" t="s">
        <v>58</v>
      </c>
      <c r="F9" s="252"/>
      <c r="M9" s="252"/>
      <c r="N9" s="253"/>
      <c r="P9" s="248" t="s">
        <v>29</v>
      </c>
      <c r="Q9" s="249" t="s">
        <v>58</v>
      </c>
      <c r="U9" s="252"/>
      <c r="AB9" s="252"/>
      <c r="AC9" s="253"/>
      <c r="AE9" s="248" t="s">
        <v>29</v>
      </c>
      <c r="AF9" s="249" t="s">
        <v>58</v>
      </c>
      <c r="AJ9" s="252"/>
      <c r="AQ9" s="252"/>
      <c r="AR9" s="253"/>
    </row>
    <row r="10" spans="1:44" s="223" customFormat="1" ht="19.5" customHeight="1">
      <c r="A10" s="254">
        <v>1</v>
      </c>
      <c r="B10" s="255">
        <v>6</v>
      </c>
      <c r="C10" s="255">
        <v>11</v>
      </c>
      <c r="D10" s="255">
        <v>16</v>
      </c>
      <c r="E10" s="255">
        <v>21</v>
      </c>
      <c r="F10" s="256">
        <v>26</v>
      </c>
      <c r="G10" s="257">
        <v>31</v>
      </c>
      <c r="H10" s="254">
        <v>1</v>
      </c>
      <c r="I10" s="255">
        <v>6</v>
      </c>
      <c r="J10" s="255">
        <v>11</v>
      </c>
      <c r="K10" s="255">
        <v>16</v>
      </c>
      <c r="L10" s="255">
        <v>21</v>
      </c>
      <c r="M10" s="256">
        <v>26</v>
      </c>
      <c r="N10" s="257">
        <v>31</v>
      </c>
      <c r="P10" s="254">
        <v>1</v>
      </c>
      <c r="Q10" s="255">
        <v>6</v>
      </c>
      <c r="R10" s="255">
        <v>11</v>
      </c>
      <c r="S10" s="255">
        <v>16</v>
      </c>
      <c r="T10" s="255">
        <v>21</v>
      </c>
      <c r="U10" s="256">
        <v>26</v>
      </c>
      <c r="V10" s="257">
        <v>31</v>
      </c>
      <c r="W10" s="254">
        <v>1</v>
      </c>
      <c r="X10" s="255">
        <v>6</v>
      </c>
      <c r="Y10" s="255">
        <v>11</v>
      </c>
      <c r="Z10" s="255">
        <v>16</v>
      </c>
      <c r="AA10" s="255">
        <v>21</v>
      </c>
      <c r="AB10" s="256">
        <v>26</v>
      </c>
      <c r="AC10" s="257">
        <v>31</v>
      </c>
      <c r="AE10" s="254">
        <v>1</v>
      </c>
      <c r="AF10" s="255">
        <v>6</v>
      </c>
      <c r="AG10" s="255">
        <v>11</v>
      </c>
      <c r="AH10" s="255">
        <v>16</v>
      </c>
      <c r="AI10" s="255">
        <v>21</v>
      </c>
      <c r="AJ10" s="256">
        <v>26</v>
      </c>
      <c r="AK10" s="257">
        <v>31</v>
      </c>
      <c r="AL10" s="254">
        <v>1</v>
      </c>
      <c r="AM10" s="255">
        <v>6</v>
      </c>
      <c r="AN10" s="255">
        <v>11</v>
      </c>
      <c r="AO10" s="255">
        <v>16</v>
      </c>
      <c r="AP10" s="255">
        <v>21</v>
      </c>
      <c r="AQ10" s="256">
        <v>26</v>
      </c>
      <c r="AR10" s="257">
        <v>31</v>
      </c>
    </row>
    <row r="11" spans="1:44" s="223" customFormat="1" ht="19.5" customHeight="1">
      <c r="A11" s="254">
        <v>2</v>
      </c>
      <c r="B11" s="255">
        <v>7</v>
      </c>
      <c r="C11" s="255">
        <v>12</v>
      </c>
      <c r="D11" s="255">
        <v>17</v>
      </c>
      <c r="E11" s="258">
        <v>22</v>
      </c>
      <c r="F11" s="256">
        <v>27</v>
      </c>
      <c r="G11" s="257">
        <v>32</v>
      </c>
      <c r="H11" s="254">
        <v>2</v>
      </c>
      <c r="I11" s="255">
        <v>7</v>
      </c>
      <c r="J11" s="255">
        <v>12</v>
      </c>
      <c r="K11" s="255">
        <v>17</v>
      </c>
      <c r="L11" s="258">
        <v>22</v>
      </c>
      <c r="M11" s="256">
        <v>27</v>
      </c>
      <c r="N11" s="257">
        <v>32</v>
      </c>
      <c r="P11" s="254">
        <v>2</v>
      </c>
      <c r="Q11" s="255">
        <v>7</v>
      </c>
      <c r="R11" s="255">
        <v>12</v>
      </c>
      <c r="S11" s="255">
        <v>17</v>
      </c>
      <c r="T11" s="258">
        <v>22</v>
      </c>
      <c r="U11" s="256">
        <v>27</v>
      </c>
      <c r="V11" s="257">
        <v>32</v>
      </c>
      <c r="W11" s="254">
        <v>2</v>
      </c>
      <c r="X11" s="255">
        <v>7</v>
      </c>
      <c r="Y11" s="255">
        <v>12</v>
      </c>
      <c r="Z11" s="255">
        <v>17</v>
      </c>
      <c r="AA11" s="258">
        <v>22</v>
      </c>
      <c r="AB11" s="256">
        <v>27</v>
      </c>
      <c r="AC11" s="257">
        <v>32</v>
      </c>
      <c r="AE11" s="254">
        <v>2</v>
      </c>
      <c r="AF11" s="255">
        <v>7</v>
      </c>
      <c r="AG11" s="255">
        <v>12</v>
      </c>
      <c r="AH11" s="255">
        <v>17</v>
      </c>
      <c r="AI11" s="258">
        <v>22</v>
      </c>
      <c r="AJ11" s="256">
        <v>27</v>
      </c>
      <c r="AK11" s="257">
        <v>32</v>
      </c>
      <c r="AL11" s="254">
        <v>2</v>
      </c>
      <c r="AM11" s="255">
        <v>7</v>
      </c>
      <c r="AN11" s="255">
        <v>12</v>
      </c>
      <c r="AO11" s="255">
        <v>17</v>
      </c>
      <c r="AP11" s="258">
        <v>22</v>
      </c>
      <c r="AQ11" s="256">
        <v>27</v>
      </c>
      <c r="AR11" s="257">
        <v>32</v>
      </c>
    </row>
    <row r="12" spans="1:44" s="223" customFormat="1" ht="19.5" customHeight="1">
      <c r="A12" s="254">
        <v>3</v>
      </c>
      <c r="B12" s="255">
        <v>8</v>
      </c>
      <c r="C12" s="255">
        <v>13</v>
      </c>
      <c r="D12" s="255">
        <v>18</v>
      </c>
      <c r="E12" s="255">
        <v>23</v>
      </c>
      <c r="F12" s="256">
        <v>28</v>
      </c>
      <c r="G12" s="257">
        <v>33</v>
      </c>
      <c r="H12" s="254">
        <v>3</v>
      </c>
      <c r="I12" s="255">
        <v>8</v>
      </c>
      <c r="J12" s="255">
        <v>13</v>
      </c>
      <c r="K12" s="255">
        <v>18</v>
      </c>
      <c r="L12" s="255">
        <v>23</v>
      </c>
      <c r="M12" s="256">
        <v>28</v>
      </c>
      <c r="N12" s="257">
        <v>33</v>
      </c>
      <c r="P12" s="254">
        <v>3</v>
      </c>
      <c r="Q12" s="255">
        <v>8</v>
      </c>
      <c r="R12" s="255">
        <v>13</v>
      </c>
      <c r="S12" s="255">
        <v>18</v>
      </c>
      <c r="T12" s="255">
        <v>23</v>
      </c>
      <c r="U12" s="256">
        <v>28</v>
      </c>
      <c r="V12" s="257">
        <v>33</v>
      </c>
      <c r="W12" s="254">
        <v>3</v>
      </c>
      <c r="X12" s="255">
        <v>8</v>
      </c>
      <c r="Y12" s="255">
        <v>13</v>
      </c>
      <c r="Z12" s="255">
        <v>18</v>
      </c>
      <c r="AA12" s="255">
        <v>23</v>
      </c>
      <c r="AB12" s="256">
        <v>28</v>
      </c>
      <c r="AC12" s="257">
        <v>33</v>
      </c>
      <c r="AE12" s="254">
        <v>3</v>
      </c>
      <c r="AF12" s="255">
        <v>8</v>
      </c>
      <c r="AG12" s="255">
        <v>13</v>
      </c>
      <c r="AH12" s="255">
        <v>18</v>
      </c>
      <c r="AI12" s="255">
        <v>23</v>
      </c>
      <c r="AJ12" s="256">
        <v>28</v>
      </c>
      <c r="AK12" s="257">
        <v>33</v>
      </c>
      <c r="AL12" s="254">
        <v>3</v>
      </c>
      <c r="AM12" s="255">
        <v>8</v>
      </c>
      <c r="AN12" s="255">
        <v>13</v>
      </c>
      <c r="AO12" s="255">
        <v>18</v>
      </c>
      <c r="AP12" s="255">
        <v>23</v>
      </c>
      <c r="AQ12" s="256">
        <v>28</v>
      </c>
      <c r="AR12" s="257">
        <v>33</v>
      </c>
    </row>
    <row r="13" spans="1:44" s="223" customFormat="1" ht="19.5" customHeight="1">
      <c r="A13" s="254">
        <v>4</v>
      </c>
      <c r="B13" s="255">
        <v>9</v>
      </c>
      <c r="C13" s="255">
        <v>14</v>
      </c>
      <c r="D13" s="255">
        <v>19</v>
      </c>
      <c r="E13" s="255">
        <v>24</v>
      </c>
      <c r="F13" s="256">
        <v>29</v>
      </c>
      <c r="G13" s="257">
        <v>34</v>
      </c>
      <c r="H13" s="254">
        <v>4</v>
      </c>
      <c r="I13" s="255">
        <v>9</v>
      </c>
      <c r="J13" s="255">
        <v>14</v>
      </c>
      <c r="K13" s="255">
        <v>19</v>
      </c>
      <c r="L13" s="255">
        <v>24</v>
      </c>
      <c r="M13" s="256">
        <v>29</v>
      </c>
      <c r="N13" s="257">
        <v>34</v>
      </c>
      <c r="P13" s="254">
        <v>4</v>
      </c>
      <c r="Q13" s="255">
        <v>9</v>
      </c>
      <c r="R13" s="255">
        <v>14</v>
      </c>
      <c r="S13" s="255">
        <v>19</v>
      </c>
      <c r="T13" s="255">
        <v>24</v>
      </c>
      <c r="U13" s="256">
        <v>29</v>
      </c>
      <c r="V13" s="257">
        <v>34</v>
      </c>
      <c r="W13" s="254">
        <v>4</v>
      </c>
      <c r="X13" s="255">
        <v>9</v>
      </c>
      <c r="Y13" s="255">
        <v>14</v>
      </c>
      <c r="Z13" s="255">
        <v>19</v>
      </c>
      <c r="AA13" s="255">
        <v>24</v>
      </c>
      <c r="AB13" s="256">
        <v>29</v>
      </c>
      <c r="AC13" s="257">
        <v>34</v>
      </c>
      <c r="AE13" s="254">
        <v>4</v>
      </c>
      <c r="AF13" s="255">
        <v>9</v>
      </c>
      <c r="AG13" s="255">
        <v>14</v>
      </c>
      <c r="AH13" s="255">
        <v>19</v>
      </c>
      <c r="AI13" s="255">
        <v>24</v>
      </c>
      <c r="AJ13" s="256">
        <v>29</v>
      </c>
      <c r="AK13" s="257">
        <v>34</v>
      </c>
      <c r="AL13" s="254">
        <v>4</v>
      </c>
      <c r="AM13" s="255">
        <v>9</v>
      </c>
      <c r="AN13" s="255">
        <v>14</v>
      </c>
      <c r="AO13" s="255">
        <v>19</v>
      </c>
      <c r="AP13" s="255">
        <v>24</v>
      </c>
      <c r="AQ13" s="256">
        <v>29</v>
      </c>
      <c r="AR13" s="257">
        <v>34</v>
      </c>
    </row>
    <row r="14" spans="1:44" s="223" customFormat="1" ht="19.5" customHeight="1">
      <c r="A14" s="254">
        <v>5</v>
      </c>
      <c r="B14" s="255">
        <v>10</v>
      </c>
      <c r="C14" s="255">
        <v>15</v>
      </c>
      <c r="D14" s="255">
        <v>20</v>
      </c>
      <c r="E14" s="255">
        <v>25</v>
      </c>
      <c r="F14" s="256">
        <v>30</v>
      </c>
      <c r="G14" s="257">
        <v>35</v>
      </c>
      <c r="H14" s="254">
        <v>5</v>
      </c>
      <c r="I14" s="255">
        <v>10</v>
      </c>
      <c r="J14" s="255">
        <v>15</v>
      </c>
      <c r="K14" s="255">
        <v>20</v>
      </c>
      <c r="L14" s="255">
        <v>25</v>
      </c>
      <c r="M14" s="256">
        <v>30</v>
      </c>
      <c r="N14" s="257">
        <v>35</v>
      </c>
      <c r="P14" s="254">
        <v>5</v>
      </c>
      <c r="Q14" s="255">
        <v>10</v>
      </c>
      <c r="R14" s="255">
        <v>15</v>
      </c>
      <c r="S14" s="255">
        <v>20</v>
      </c>
      <c r="T14" s="255">
        <v>25</v>
      </c>
      <c r="U14" s="256">
        <v>30</v>
      </c>
      <c r="V14" s="257">
        <v>35</v>
      </c>
      <c r="W14" s="254">
        <v>5</v>
      </c>
      <c r="X14" s="255">
        <v>10</v>
      </c>
      <c r="Y14" s="255">
        <v>15</v>
      </c>
      <c r="Z14" s="255">
        <v>20</v>
      </c>
      <c r="AA14" s="255">
        <v>25</v>
      </c>
      <c r="AB14" s="256">
        <v>30</v>
      </c>
      <c r="AC14" s="257">
        <v>35</v>
      </c>
      <c r="AE14" s="254">
        <v>5</v>
      </c>
      <c r="AF14" s="255">
        <v>10</v>
      </c>
      <c r="AG14" s="255">
        <v>15</v>
      </c>
      <c r="AH14" s="255">
        <v>20</v>
      </c>
      <c r="AI14" s="255">
        <v>25</v>
      </c>
      <c r="AJ14" s="256">
        <v>30</v>
      </c>
      <c r="AK14" s="257">
        <v>35</v>
      </c>
      <c r="AL14" s="254">
        <v>5</v>
      </c>
      <c r="AM14" s="255">
        <v>10</v>
      </c>
      <c r="AN14" s="255">
        <v>15</v>
      </c>
      <c r="AO14" s="255">
        <v>20</v>
      </c>
      <c r="AP14" s="255">
        <v>25</v>
      </c>
      <c r="AQ14" s="256">
        <v>30</v>
      </c>
      <c r="AR14" s="257">
        <v>35</v>
      </c>
    </row>
    <row r="15" spans="1:44" ht="3" customHeight="1">
      <c r="A15" s="259"/>
      <c r="B15" s="260"/>
      <c r="C15" s="260"/>
      <c r="D15" s="260"/>
      <c r="E15" s="260"/>
      <c r="F15" s="261"/>
      <c r="G15" s="262"/>
      <c r="H15" s="261"/>
      <c r="I15" s="260"/>
      <c r="J15" s="260"/>
      <c r="K15" s="260"/>
      <c r="L15" s="260"/>
      <c r="M15" s="261"/>
      <c r="N15" s="263"/>
      <c r="P15" s="259"/>
      <c r="Q15" s="260"/>
      <c r="R15" s="260"/>
      <c r="S15" s="260"/>
      <c r="T15" s="260"/>
      <c r="U15" s="261"/>
      <c r="V15" s="262"/>
      <c r="W15" s="261"/>
      <c r="X15" s="260"/>
      <c r="Y15" s="260"/>
      <c r="Z15" s="260"/>
      <c r="AA15" s="260"/>
      <c r="AB15" s="261"/>
      <c r="AC15" s="263"/>
      <c r="AE15" s="259"/>
      <c r="AF15" s="260"/>
      <c r="AG15" s="260"/>
      <c r="AH15" s="260"/>
      <c r="AI15" s="260"/>
      <c r="AJ15" s="261"/>
      <c r="AK15" s="262"/>
      <c r="AL15" s="261"/>
      <c r="AM15" s="260"/>
      <c r="AN15" s="260"/>
      <c r="AO15" s="260"/>
      <c r="AP15" s="260"/>
      <c r="AQ15" s="261"/>
      <c r="AR15" s="263"/>
    </row>
    <row r="16" spans="1:44" ht="19.5" customHeight="1">
      <c r="A16" s="264" t="s">
        <v>59</v>
      </c>
      <c r="B16" s="265"/>
      <c r="C16" s="266"/>
      <c r="D16" s="267"/>
      <c r="E16" s="266"/>
      <c r="F16" s="267"/>
      <c r="G16" s="262"/>
      <c r="H16" s="220" t="s">
        <v>59</v>
      </c>
      <c r="I16" s="265"/>
      <c r="J16" s="266"/>
      <c r="K16" s="267"/>
      <c r="L16" s="266"/>
      <c r="M16" s="267"/>
      <c r="N16" s="263"/>
      <c r="P16" s="264" t="s">
        <v>59</v>
      </c>
      <c r="Q16" s="265"/>
      <c r="R16" s="266"/>
      <c r="S16" s="267"/>
      <c r="T16" s="266"/>
      <c r="U16" s="267"/>
      <c r="V16" s="262"/>
      <c r="W16" s="220" t="s">
        <v>59</v>
      </c>
      <c r="X16" s="265"/>
      <c r="Y16" s="266"/>
      <c r="Z16" s="267"/>
      <c r="AA16" s="266"/>
      <c r="AB16" s="267"/>
      <c r="AC16" s="263"/>
      <c r="AE16" s="264" t="s">
        <v>59</v>
      </c>
      <c r="AF16" s="265"/>
      <c r="AG16" s="266"/>
      <c r="AH16" s="267"/>
      <c r="AI16" s="266"/>
      <c r="AJ16" s="267"/>
      <c r="AK16" s="262"/>
      <c r="AL16" s="220" t="s">
        <v>59</v>
      </c>
      <c r="AM16" s="265"/>
      <c r="AN16" s="266"/>
      <c r="AO16" s="267"/>
      <c r="AP16" s="266"/>
      <c r="AQ16" s="267"/>
      <c r="AR16" s="263"/>
    </row>
    <row r="17" spans="1:44" ht="3.75" customHeight="1">
      <c r="A17" s="268"/>
      <c r="B17" s="269"/>
      <c r="C17" s="270"/>
      <c r="D17" s="270"/>
      <c r="E17" s="270"/>
      <c r="F17" s="270"/>
      <c r="G17" s="271"/>
      <c r="H17" s="272"/>
      <c r="I17" s="269"/>
      <c r="J17" s="270"/>
      <c r="K17" s="270"/>
      <c r="L17" s="270"/>
      <c r="M17" s="270"/>
      <c r="N17" s="273"/>
      <c r="P17" s="268"/>
      <c r="Q17" s="269"/>
      <c r="R17" s="270"/>
      <c r="S17" s="270"/>
      <c r="T17" s="270"/>
      <c r="U17" s="270"/>
      <c r="V17" s="271"/>
      <c r="W17" s="272"/>
      <c r="X17" s="269"/>
      <c r="Y17" s="270"/>
      <c r="Z17" s="270"/>
      <c r="AA17" s="270"/>
      <c r="AB17" s="270"/>
      <c r="AC17" s="273"/>
      <c r="AE17" s="268"/>
      <c r="AF17" s="269"/>
      <c r="AG17" s="270"/>
      <c r="AH17" s="270"/>
      <c r="AI17" s="270"/>
      <c r="AJ17" s="270"/>
      <c r="AK17" s="271"/>
      <c r="AL17" s="272"/>
      <c r="AM17" s="269"/>
      <c r="AN17" s="270"/>
      <c r="AO17" s="270"/>
      <c r="AP17" s="270"/>
      <c r="AQ17" s="270"/>
      <c r="AR17" s="273"/>
    </row>
    <row r="18" spans="1:44" ht="3.75" customHeight="1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6"/>
      <c r="AE18" s="244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6"/>
    </row>
    <row r="19" spans="1:44" s="250" customFormat="1" ht="19.5" customHeight="1">
      <c r="A19" s="248" t="s">
        <v>30</v>
      </c>
      <c r="B19" s="249" t="s">
        <v>58</v>
      </c>
      <c r="F19" s="252"/>
      <c r="M19" s="252"/>
      <c r="N19" s="253"/>
      <c r="P19" s="248" t="s">
        <v>30</v>
      </c>
      <c r="Q19" s="249" t="s">
        <v>58</v>
      </c>
      <c r="U19" s="252"/>
      <c r="AB19" s="252"/>
      <c r="AC19" s="253"/>
      <c r="AE19" s="248" t="s">
        <v>30</v>
      </c>
      <c r="AF19" s="249" t="s">
        <v>58</v>
      </c>
      <c r="AJ19" s="252"/>
      <c r="AQ19" s="252"/>
      <c r="AR19" s="253"/>
    </row>
    <row r="20" spans="1:44" s="223" customFormat="1" ht="19.5" customHeight="1">
      <c r="A20" s="254">
        <v>1</v>
      </c>
      <c r="B20" s="255">
        <v>6</v>
      </c>
      <c r="C20" s="255">
        <v>11</v>
      </c>
      <c r="D20" s="255">
        <v>16</v>
      </c>
      <c r="E20" s="255">
        <v>21</v>
      </c>
      <c r="F20" s="256">
        <v>26</v>
      </c>
      <c r="G20" s="257">
        <v>31</v>
      </c>
      <c r="H20" s="254">
        <v>1</v>
      </c>
      <c r="I20" s="255">
        <v>6</v>
      </c>
      <c r="J20" s="255">
        <v>11</v>
      </c>
      <c r="K20" s="255">
        <v>16</v>
      </c>
      <c r="L20" s="255">
        <v>21</v>
      </c>
      <c r="M20" s="256">
        <v>26</v>
      </c>
      <c r="N20" s="257">
        <v>31</v>
      </c>
      <c r="P20" s="254">
        <v>1</v>
      </c>
      <c r="Q20" s="255">
        <v>6</v>
      </c>
      <c r="R20" s="255">
        <v>11</v>
      </c>
      <c r="S20" s="255">
        <v>16</v>
      </c>
      <c r="T20" s="255">
        <v>21</v>
      </c>
      <c r="U20" s="256">
        <v>26</v>
      </c>
      <c r="V20" s="257">
        <v>31</v>
      </c>
      <c r="W20" s="254">
        <v>1</v>
      </c>
      <c r="X20" s="255">
        <v>6</v>
      </c>
      <c r="Y20" s="255">
        <v>11</v>
      </c>
      <c r="Z20" s="255">
        <v>16</v>
      </c>
      <c r="AA20" s="255">
        <v>21</v>
      </c>
      <c r="AB20" s="256">
        <v>26</v>
      </c>
      <c r="AC20" s="257">
        <v>31</v>
      </c>
      <c r="AE20" s="254">
        <v>1</v>
      </c>
      <c r="AF20" s="255">
        <v>6</v>
      </c>
      <c r="AG20" s="255">
        <v>11</v>
      </c>
      <c r="AH20" s="255">
        <v>16</v>
      </c>
      <c r="AI20" s="255">
        <v>21</v>
      </c>
      <c r="AJ20" s="256">
        <v>26</v>
      </c>
      <c r="AK20" s="257">
        <v>31</v>
      </c>
      <c r="AL20" s="254">
        <v>1</v>
      </c>
      <c r="AM20" s="255">
        <v>6</v>
      </c>
      <c r="AN20" s="255">
        <v>11</v>
      </c>
      <c r="AO20" s="255">
        <v>16</v>
      </c>
      <c r="AP20" s="255">
        <v>21</v>
      </c>
      <c r="AQ20" s="256">
        <v>26</v>
      </c>
      <c r="AR20" s="257">
        <v>31</v>
      </c>
    </row>
    <row r="21" spans="1:44" s="223" customFormat="1" ht="19.5" customHeight="1">
      <c r="A21" s="254">
        <v>2</v>
      </c>
      <c r="B21" s="255">
        <v>7</v>
      </c>
      <c r="C21" s="255">
        <v>12</v>
      </c>
      <c r="D21" s="255">
        <v>17</v>
      </c>
      <c r="E21" s="258">
        <v>22</v>
      </c>
      <c r="F21" s="256">
        <v>27</v>
      </c>
      <c r="G21" s="257">
        <v>32</v>
      </c>
      <c r="H21" s="254">
        <v>2</v>
      </c>
      <c r="I21" s="255">
        <v>7</v>
      </c>
      <c r="J21" s="255">
        <v>12</v>
      </c>
      <c r="K21" s="255">
        <v>17</v>
      </c>
      <c r="L21" s="258">
        <v>22</v>
      </c>
      <c r="M21" s="256">
        <v>27</v>
      </c>
      <c r="N21" s="257">
        <v>32</v>
      </c>
      <c r="P21" s="254">
        <v>2</v>
      </c>
      <c r="Q21" s="255">
        <v>7</v>
      </c>
      <c r="R21" s="255">
        <v>12</v>
      </c>
      <c r="S21" s="255">
        <v>17</v>
      </c>
      <c r="T21" s="258">
        <v>22</v>
      </c>
      <c r="U21" s="256">
        <v>27</v>
      </c>
      <c r="V21" s="257">
        <v>32</v>
      </c>
      <c r="W21" s="254">
        <v>2</v>
      </c>
      <c r="X21" s="255">
        <v>7</v>
      </c>
      <c r="Y21" s="255">
        <v>12</v>
      </c>
      <c r="Z21" s="255">
        <v>17</v>
      </c>
      <c r="AA21" s="258">
        <v>22</v>
      </c>
      <c r="AB21" s="256">
        <v>27</v>
      </c>
      <c r="AC21" s="257">
        <v>32</v>
      </c>
      <c r="AE21" s="254">
        <v>2</v>
      </c>
      <c r="AF21" s="255">
        <v>7</v>
      </c>
      <c r="AG21" s="255">
        <v>12</v>
      </c>
      <c r="AH21" s="255">
        <v>17</v>
      </c>
      <c r="AI21" s="258">
        <v>22</v>
      </c>
      <c r="AJ21" s="256">
        <v>27</v>
      </c>
      <c r="AK21" s="257">
        <v>32</v>
      </c>
      <c r="AL21" s="254">
        <v>2</v>
      </c>
      <c r="AM21" s="255">
        <v>7</v>
      </c>
      <c r="AN21" s="255">
        <v>12</v>
      </c>
      <c r="AO21" s="255">
        <v>17</v>
      </c>
      <c r="AP21" s="258">
        <v>22</v>
      </c>
      <c r="AQ21" s="256">
        <v>27</v>
      </c>
      <c r="AR21" s="257">
        <v>32</v>
      </c>
    </row>
    <row r="22" spans="1:44" s="223" customFormat="1" ht="19.5" customHeight="1">
      <c r="A22" s="254">
        <v>3</v>
      </c>
      <c r="B22" s="255">
        <v>8</v>
      </c>
      <c r="C22" s="255">
        <v>13</v>
      </c>
      <c r="D22" s="255">
        <v>18</v>
      </c>
      <c r="E22" s="255">
        <v>23</v>
      </c>
      <c r="F22" s="256">
        <v>28</v>
      </c>
      <c r="G22" s="257">
        <v>33</v>
      </c>
      <c r="H22" s="254">
        <v>3</v>
      </c>
      <c r="I22" s="255">
        <v>8</v>
      </c>
      <c r="J22" s="255">
        <v>13</v>
      </c>
      <c r="K22" s="255">
        <v>18</v>
      </c>
      <c r="L22" s="255">
        <v>23</v>
      </c>
      <c r="M22" s="256">
        <v>28</v>
      </c>
      <c r="N22" s="257">
        <v>33</v>
      </c>
      <c r="P22" s="254">
        <v>3</v>
      </c>
      <c r="Q22" s="255">
        <v>8</v>
      </c>
      <c r="R22" s="255">
        <v>13</v>
      </c>
      <c r="S22" s="255">
        <v>18</v>
      </c>
      <c r="T22" s="255">
        <v>23</v>
      </c>
      <c r="U22" s="256">
        <v>28</v>
      </c>
      <c r="V22" s="257">
        <v>33</v>
      </c>
      <c r="W22" s="254">
        <v>3</v>
      </c>
      <c r="X22" s="255">
        <v>8</v>
      </c>
      <c r="Y22" s="255">
        <v>13</v>
      </c>
      <c r="Z22" s="255">
        <v>18</v>
      </c>
      <c r="AA22" s="255">
        <v>23</v>
      </c>
      <c r="AB22" s="256">
        <v>28</v>
      </c>
      <c r="AC22" s="257">
        <v>33</v>
      </c>
      <c r="AE22" s="254">
        <v>3</v>
      </c>
      <c r="AF22" s="255">
        <v>8</v>
      </c>
      <c r="AG22" s="255">
        <v>13</v>
      </c>
      <c r="AH22" s="255">
        <v>18</v>
      </c>
      <c r="AI22" s="255">
        <v>23</v>
      </c>
      <c r="AJ22" s="256">
        <v>28</v>
      </c>
      <c r="AK22" s="257">
        <v>33</v>
      </c>
      <c r="AL22" s="254">
        <v>3</v>
      </c>
      <c r="AM22" s="255">
        <v>8</v>
      </c>
      <c r="AN22" s="255">
        <v>13</v>
      </c>
      <c r="AO22" s="255">
        <v>18</v>
      </c>
      <c r="AP22" s="255">
        <v>23</v>
      </c>
      <c r="AQ22" s="256">
        <v>28</v>
      </c>
      <c r="AR22" s="257">
        <v>33</v>
      </c>
    </row>
    <row r="23" spans="1:44" s="223" customFormat="1" ht="19.5" customHeight="1">
      <c r="A23" s="254">
        <v>4</v>
      </c>
      <c r="B23" s="255">
        <v>9</v>
      </c>
      <c r="C23" s="255">
        <v>14</v>
      </c>
      <c r="D23" s="255">
        <v>19</v>
      </c>
      <c r="E23" s="255">
        <v>24</v>
      </c>
      <c r="F23" s="256">
        <v>29</v>
      </c>
      <c r="G23" s="257">
        <v>34</v>
      </c>
      <c r="H23" s="254">
        <v>4</v>
      </c>
      <c r="I23" s="255">
        <v>9</v>
      </c>
      <c r="J23" s="255">
        <v>14</v>
      </c>
      <c r="K23" s="255">
        <v>19</v>
      </c>
      <c r="L23" s="255">
        <v>24</v>
      </c>
      <c r="M23" s="256">
        <v>29</v>
      </c>
      <c r="N23" s="257">
        <v>34</v>
      </c>
      <c r="P23" s="254">
        <v>4</v>
      </c>
      <c r="Q23" s="255">
        <v>9</v>
      </c>
      <c r="R23" s="255">
        <v>14</v>
      </c>
      <c r="S23" s="255">
        <v>19</v>
      </c>
      <c r="T23" s="255">
        <v>24</v>
      </c>
      <c r="U23" s="256">
        <v>29</v>
      </c>
      <c r="V23" s="257">
        <v>34</v>
      </c>
      <c r="W23" s="254">
        <v>4</v>
      </c>
      <c r="X23" s="255">
        <v>9</v>
      </c>
      <c r="Y23" s="255">
        <v>14</v>
      </c>
      <c r="Z23" s="255">
        <v>19</v>
      </c>
      <c r="AA23" s="255">
        <v>24</v>
      </c>
      <c r="AB23" s="256">
        <v>29</v>
      </c>
      <c r="AC23" s="257">
        <v>34</v>
      </c>
      <c r="AE23" s="254">
        <v>4</v>
      </c>
      <c r="AF23" s="255">
        <v>9</v>
      </c>
      <c r="AG23" s="255">
        <v>14</v>
      </c>
      <c r="AH23" s="255">
        <v>19</v>
      </c>
      <c r="AI23" s="255">
        <v>24</v>
      </c>
      <c r="AJ23" s="256">
        <v>29</v>
      </c>
      <c r="AK23" s="257">
        <v>34</v>
      </c>
      <c r="AL23" s="254">
        <v>4</v>
      </c>
      <c r="AM23" s="255">
        <v>9</v>
      </c>
      <c r="AN23" s="255">
        <v>14</v>
      </c>
      <c r="AO23" s="255">
        <v>19</v>
      </c>
      <c r="AP23" s="255">
        <v>24</v>
      </c>
      <c r="AQ23" s="256">
        <v>29</v>
      </c>
      <c r="AR23" s="257">
        <v>34</v>
      </c>
    </row>
    <row r="24" spans="1:44" s="223" customFormat="1" ht="19.5" customHeight="1">
      <c r="A24" s="254">
        <v>5</v>
      </c>
      <c r="B24" s="255">
        <v>10</v>
      </c>
      <c r="C24" s="255">
        <v>15</v>
      </c>
      <c r="D24" s="255">
        <v>20</v>
      </c>
      <c r="E24" s="255">
        <v>25</v>
      </c>
      <c r="F24" s="256">
        <v>30</v>
      </c>
      <c r="G24" s="257">
        <v>35</v>
      </c>
      <c r="H24" s="254">
        <v>5</v>
      </c>
      <c r="I24" s="255">
        <v>10</v>
      </c>
      <c r="J24" s="255">
        <v>15</v>
      </c>
      <c r="K24" s="255">
        <v>20</v>
      </c>
      <c r="L24" s="255">
        <v>25</v>
      </c>
      <c r="M24" s="256">
        <v>30</v>
      </c>
      <c r="N24" s="257">
        <v>35</v>
      </c>
      <c r="P24" s="254">
        <v>5</v>
      </c>
      <c r="Q24" s="255">
        <v>10</v>
      </c>
      <c r="R24" s="255">
        <v>15</v>
      </c>
      <c r="S24" s="255">
        <v>20</v>
      </c>
      <c r="T24" s="255">
        <v>25</v>
      </c>
      <c r="U24" s="256">
        <v>30</v>
      </c>
      <c r="V24" s="257">
        <v>35</v>
      </c>
      <c r="W24" s="254">
        <v>5</v>
      </c>
      <c r="X24" s="255">
        <v>10</v>
      </c>
      <c r="Y24" s="255">
        <v>15</v>
      </c>
      <c r="Z24" s="255">
        <v>20</v>
      </c>
      <c r="AA24" s="255">
        <v>25</v>
      </c>
      <c r="AB24" s="256">
        <v>30</v>
      </c>
      <c r="AC24" s="257">
        <v>35</v>
      </c>
      <c r="AE24" s="254">
        <v>5</v>
      </c>
      <c r="AF24" s="255">
        <v>10</v>
      </c>
      <c r="AG24" s="255">
        <v>15</v>
      </c>
      <c r="AH24" s="255">
        <v>20</v>
      </c>
      <c r="AI24" s="255">
        <v>25</v>
      </c>
      <c r="AJ24" s="256">
        <v>30</v>
      </c>
      <c r="AK24" s="257">
        <v>35</v>
      </c>
      <c r="AL24" s="254">
        <v>5</v>
      </c>
      <c r="AM24" s="255">
        <v>10</v>
      </c>
      <c r="AN24" s="255">
        <v>15</v>
      </c>
      <c r="AO24" s="255">
        <v>20</v>
      </c>
      <c r="AP24" s="255">
        <v>25</v>
      </c>
      <c r="AQ24" s="256">
        <v>30</v>
      </c>
      <c r="AR24" s="257">
        <v>35</v>
      </c>
    </row>
    <row r="25" spans="1:44" ht="3.75" customHeight="1">
      <c r="A25" s="259"/>
      <c r="B25" s="260"/>
      <c r="C25" s="260"/>
      <c r="D25" s="260"/>
      <c r="E25" s="260"/>
      <c r="F25" s="261"/>
      <c r="G25" s="262"/>
      <c r="H25" s="261"/>
      <c r="I25" s="260"/>
      <c r="J25" s="260"/>
      <c r="K25" s="260"/>
      <c r="L25" s="260"/>
      <c r="M25" s="261"/>
      <c r="N25" s="263"/>
      <c r="P25" s="259"/>
      <c r="Q25" s="260"/>
      <c r="R25" s="260"/>
      <c r="S25" s="260"/>
      <c r="T25" s="260"/>
      <c r="U25" s="261"/>
      <c r="V25" s="262"/>
      <c r="W25" s="261"/>
      <c r="X25" s="260"/>
      <c r="Y25" s="260"/>
      <c r="Z25" s="260"/>
      <c r="AA25" s="260"/>
      <c r="AB25" s="261"/>
      <c r="AC25" s="263"/>
      <c r="AE25" s="259"/>
      <c r="AF25" s="260"/>
      <c r="AG25" s="260"/>
      <c r="AH25" s="260"/>
      <c r="AI25" s="260"/>
      <c r="AJ25" s="261"/>
      <c r="AK25" s="262"/>
      <c r="AL25" s="261"/>
      <c r="AM25" s="260"/>
      <c r="AN25" s="260"/>
      <c r="AO25" s="260"/>
      <c r="AP25" s="260"/>
      <c r="AQ25" s="261"/>
      <c r="AR25" s="263"/>
    </row>
    <row r="26" spans="1:44" ht="19.5" customHeight="1">
      <c r="A26" s="264" t="s">
        <v>59</v>
      </c>
      <c r="B26" s="265"/>
      <c r="C26" s="266"/>
      <c r="D26" s="267"/>
      <c r="E26" s="266"/>
      <c r="F26" s="267"/>
      <c r="G26" s="262"/>
      <c r="H26" s="220" t="s">
        <v>59</v>
      </c>
      <c r="I26" s="265"/>
      <c r="J26" s="266"/>
      <c r="K26" s="267"/>
      <c r="L26" s="266"/>
      <c r="M26" s="267"/>
      <c r="N26" s="263"/>
      <c r="P26" s="264" t="s">
        <v>59</v>
      </c>
      <c r="Q26" s="265"/>
      <c r="R26" s="266"/>
      <c r="S26" s="267"/>
      <c r="T26" s="266"/>
      <c r="U26" s="267"/>
      <c r="V26" s="262"/>
      <c r="W26" s="220" t="s">
        <v>59</v>
      </c>
      <c r="X26" s="265"/>
      <c r="Y26" s="266"/>
      <c r="Z26" s="267"/>
      <c r="AA26" s="266"/>
      <c r="AB26" s="267"/>
      <c r="AC26" s="263"/>
      <c r="AE26" s="264" t="s">
        <v>59</v>
      </c>
      <c r="AF26" s="265"/>
      <c r="AG26" s="266"/>
      <c r="AH26" s="267"/>
      <c r="AI26" s="266"/>
      <c r="AJ26" s="267"/>
      <c r="AK26" s="262"/>
      <c r="AL26" s="220" t="s">
        <v>59</v>
      </c>
      <c r="AM26" s="265"/>
      <c r="AN26" s="266"/>
      <c r="AO26" s="267"/>
      <c r="AP26" s="266"/>
      <c r="AQ26" s="267"/>
      <c r="AR26" s="263"/>
    </row>
    <row r="27" spans="1:44" ht="3.75" customHeight="1">
      <c r="A27" s="268"/>
      <c r="B27" s="269"/>
      <c r="C27" s="270"/>
      <c r="D27" s="270"/>
      <c r="E27" s="270"/>
      <c r="F27" s="270"/>
      <c r="G27" s="271"/>
      <c r="H27" s="272"/>
      <c r="I27" s="269"/>
      <c r="J27" s="270"/>
      <c r="K27" s="270"/>
      <c r="L27" s="270"/>
      <c r="M27" s="270"/>
      <c r="N27" s="273"/>
      <c r="P27" s="268"/>
      <c r="Q27" s="269"/>
      <c r="R27" s="270"/>
      <c r="S27" s="270"/>
      <c r="T27" s="270"/>
      <c r="U27" s="270"/>
      <c r="V27" s="271"/>
      <c r="W27" s="272"/>
      <c r="X27" s="269"/>
      <c r="Y27" s="270"/>
      <c r="Z27" s="270"/>
      <c r="AA27" s="270"/>
      <c r="AB27" s="270"/>
      <c r="AC27" s="273"/>
      <c r="AE27" s="268"/>
      <c r="AF27" s="269"/>
      <c r="AG27" s="270"/>
      <c r="AH27" s="270"/>
      <c r="AI27" s="270"/>
      <c r="AJ27" s="270"/>
      <c r="AK27" s="271"/>
      <c r="AL27" s="272"/>
      <c r="AM27" s="269"/>
      <c r="AN27" s="270"/>
      <c r="AO27" s="270"/>
      <c r="AP27" s="270"/>
      <c r="AQ27" s="270"/>
      <c r="AR27" s="273"/>
    </row>
    <row r="28" spans="1:44" s="283" customFormat="1" ht="19.5" customHeight="1">
      <c r="A28" s="274" t="s">
        <v>60</v>
      </c>
      <c r="B28" s="275"/>
      <c r="C28" s="276"/>
      <c r="D28" s="277" t="s">
        <v>53</v>
      </c>
      <c r="E28" s="278"/>
      <c r="F28" s="277" t="s">
        <v>55</v>
      </c>
      <c r="G28" s="279"/>
      <c r="H28" s="280" t="s">
        <v>61</v>
      </c>
      <c r="I28" s="281"/>
      <c r="J28" s="281"/>
      <c r="K28" s="281"/>
      <c r="L28" s="281"/>
      <c r="M28" s="281"/>
      <c r="N28" s="282"/>
      <c r="P28" s="274" t="s">
        <v>60</v>
      </c>
      <c r="Q28" s="275"/>
      <c r="R28" s="276"/>
      <c r="S28" s="277" t="s">
        <v>53</v>
      </c>
      <c r="T28" s="278"/>
      <c r="U28" s="277" t="s">
        <v>55</v>
      </c>
      <c r="V28" s="279"/>
      <c r="W28" s="280" t="s">
        <v>61</v>
      </c>
      <c r="X28" s="281"/>
      <c r="Y28" s="281"/>
      <c r="Z28" s="281"/>
      <c r="AA28" s="281"/>
      <c r="AB28" s="281"/>
      <c r="AC28" s="282"/>
      <c r="AE28" s="274" t="s">
        <v>60</v>
      </c>
      <c r="AF28" s="275"/>
      <c r="AG28" s="276"/>
      <c r="AH28" s="277" t="s">
        <v>53</v>
      </c>
      <c r="AI28" s="278"/>
      <c r="AJ28" s="277" t="s">
        <v>55</v>
      </c>
      <c r="AK28" s="279"/>
      <c r="AL28" s="280" t="s">
        <v>61</v>
      </c>
      <c r="AM28" s="281"/>
      <c r="AN28" s="281"/>
      <c r="AO28" s="281"/>
      <c r="AP28" s="281"/>
      <c r="AQ28" s="281"/>
      <c r="AR28" s="282"/>
    </row>
    <row r="29" spans="1:44" s="283" customFormat="1" ht="19.5" customHeight="1">
      <c r="A29" s="284" t="s">
        <v>62</v>
      </c>
      <c r="B29" s="285"/>
      <c r="C29" s="286"/>
      <c r="D29" s="287"/>
      <c r="E29" s="282"/>
      <c r="F29" s="287"/>
      <c r="G29" s="282"/>
      <c r="H29" s="284" t="s">
        <v>63</v>
      </c>
      <c r="I29" s="285"/>
      <c r="J29" s="285"/>
      <c r="K29" s="285"/>
      <c r="L29" s="285"/>
      <c r="M29" s="285"/>
      <c r="N29" s="286"/>
      <c r="P29" s="284" t="s">
        <v>62</v>
      </c>
      <c r="Q29" s="285"/>
      <c r="R29" s="286"/>
      <c r="S29" s="287"/>
      <c r="T29" s="282"/>
      <c r="U29" s="287"/>
      <c r="V29" s="282"/>
      <c r="W29" s="284" t="s">
        <v>63</v>
      </c>
      <c r="X29" s="285"/>
      <c r="Y29" s="285"/>
      <c r="Z29" s="285"/>
      <c r="AA29" s="285"/>
      <c r="AB29" s="285"/>
      <c r="AC29" s="286"/>
      <c r="AE29" s="284" t="s">
        <v>62</v>
      </c>
      <c r="AF29" s="285"/>
      <c r="AG29" s="286"/>
      <c r="AH29" s="287"/>
      <c r="AI29" s="282"/>
      <c r="AJ29" s="287"/>
      <c r="AK29" s="282"/>
      <c r="AL29" s="284" t="s">
        <v>63</v>
      </c>
      <c r="AM29" s="285"/>
      <c r="AN29" s="285"/>
      <c r="AO29" s="285"/>
      <c r="AP29" s="285"/>
      <c r="AQ29" s="285"/>
      <c r="AR29" s="286"/>
    </row>
    <row r="30" spans="1:44" s="283" customFormat="1" ht="19.5" customHeight="1">
      <c r="A30" s="284" t="s">
        <v>64</v>
      </c>
      <c r="B30" s="285"/>
      <c r="C30" s="286"/>
      <c r="D30" s="287"/>
      <c r="E30" s="282"/>
      <c r="F30" s="287"/>
      <c r="G30" s="282"/>
      <c r="H30" s="284" t="s">
        <v>65</v>
      </c>
      <c r="I30" s="285"/>
      <c r="J30" s="285"/>
      <c r="K30" s="285"/>
      <c r="L30" s="285"/>
      <c r="M30" s="285"/>
      <c r="N30" s="286"/>
      <c r="P30" s="284" t="s">
        <v>64</v>
      </c>
      <c r="Q30" s="285"/>
      <c r="R30" s="286"/>
      <c r="S30" s="287"/>
      <c r="T30" s="282"/>
      <c r="U30" s="287"/>
      <c r="V30" s="282"/>
      <c r="W30" s="284" t="s">
        <v>65</v>
      </c>
      <c r="X30" s="285"/>
      <c r="Y30" s="285"/>
      <c r="Z30" s="285"/>
      <c r="AA30" s="285"/>
      <c r="AB30" s="285"/>
      <c r="AC30" s="286"/>
      <c r="AE30" s="284" t="s">
        <v>64</v>
      </c>
      <c r="AF30" s="285"/>
      <c r="AG30" s="286"/>
      <c r="AH30" s="287"/>
      <c r="AI30" s="282"/>
      <c r="AJ30" s="287"/>
      <c r="AK30" s="282"/>
      <c r="AL30" s="284" t="s">
        <v>65</v>
      </c>
      <c r="AM30" s="285"/>
      <c r="AN30" s="285"/>
      <c r="AO30" s="285"/>
      <c r="AP30" s="285"/>
      <c r="AQ30" s="285"/>
      <c r="AR30" s="286"/>
    </row>
    <row r="31" spans="1:44" s="283" customFormat="1" ht="19.5" customHeight="1">
      <c r="A31" s="288" t="s">
        <v>66</v>
      </c>
      <c r="B31" s="285"/>
      <c r="C31" s="286"/>
      <c r="D31" s="287"/>
      <c r="E31" s="282"/>
      <c r="F31" s="287"/>
      <c r="G31" s="282"/>
      <c r="H31" s="289" t="s">
        <v>67</v>
      </c>
      <c r="I31" s="285"/>
      <c r="J31" s="285"/>
      <c r="K31" s="285"/>
      <c r="L31" s="285"/>
      <c r="M31" s="285"/>
      <c r="N31" s="286"/>
      <c r="P31" s="288" t="s">
        <v>66</v>
      </c>
      <c r="Q31" s="285"/>
      <c r="R31" s="286"/>
      <c r="S31" s="287"/>
      <c r="T31" s="282"/>
      <c r="U31" s="287"/>
      <c r="V31" s="282"/>
      <c r="W31" s="289" t="s">
        <v>67</v>
      </c>
      <c r="X31" s="285"/>
      <c r="Y31" s="285"/>
      <c r="Z31" s="285"/>
      <c r="AA31" s="285"/>
      <c r="AB31" s="285"/>
      <c r="AC31" s="286"/>
      <c r="AE31" s="288" t="s">
        <v>66</v>
      </c>
      <c r="AF31" s="285"/>
      <c r="AG31" s="286"/>
      <c r="AH31" s="287"/>
      <c r="AI31" s="282"/>
      <c r="AJ31" s="287"/>
      <c r="AK31" s="282"/>
      <c r="AL31" s="289" t="s">
        <v>67</v>
      </c>
      <c r="AM31" s="285"/>
      <c r="AN31" s="285"/>
      <c r="AO31" s="285"/>
      <c r="AP31" s="285"/>
      <c r="AQ31" s="285"/>
      <c r="AR31" s="286"/>
    </row>
    <row r="32" spans="1:44" s="283" customFormat="1" ht="19.5" customHeight="1">
      <c r="A32" s="288" t="s">
        <v>68</v>
      </c>
      <c r="B32" s="285"/>
      <c r="C32" s="286"/>
      <c r="D32" s="287"/>
      <c r="E32" s="282"/>
      <c r="F32" s="287"/>
      <c r="G32" s="282"/>
      <c r="H32" s="290" t="s">
        <v>69</v>
      </c>
      <c r="I32" s="291"/>
      <c r="J32" s="291"/>
      <c r="K32" s="291"/>
      <c r="L32" s="291"/>
      <c r="M32" s="291"/>
      <c r="N32" s="292"/>
      <c r="P32" s="288" t="s">
        <v>68</v>
      </c>
      <c r="Q32" s="285"/>
      <c r="R32" s="286"/>
      <c r="S32" s="287"/>
      <c r="T32" s="282"/>
      <c r="U32" s="287"/>
      <c r="V32" s="282"/>
      <c r="W32" s="290" t="s">
        <v>69</v>
      </c>
      <c r="X32" s="291"/>
      <c r="Y32" s="291"/>
      <c r="Z32" s="291"/>
      <c r="AA32" s="291"/>
      <c r="AB32" s="291"/>
      <c r="AC32" s="292"/>
      <c r="AE32" s="288" t="s">
        <v>68</v>
      </c>
      <c r="AF32" s="285"/>
      <c r="AG32" s="286"/>
      <c r="AH32" s="287"/>
      <c r="AI32" s="282"/>
      <c r="AJ32" s="287"/>
      <c r="AK32" s="282"/>
      <c r="AL32" s="290" t="s">
        <v>69</v>
      </c>
      <c r="AM32" s="291"/>
      <c r="AN32" s="291"/>
      <c r="AO32" s="291"/>
      <c r="AP32" s="291"/>
      <c r="AQ32" s="291"/>
      <c r="AR32" s="292"/>
    </row>
    <row r="33" spans="1:44" s="283" customFormat="1" ht="19.5" customHeight="1">
      <c r="A33" s="288" t="s">
        <v>70</v>
      </c>
      <c r="B33" s="285"/>
      <c r="C33" s="286"/>
      <c r="D33" s="293"/>
      <c r="E33" s="294"/>
      <c r="F33" s="293"/>
      <c r="G33" s="294"/>
      <c r="H33" s="293"/>
      <c r="I33" s="295"/>
      <c r="J33" s="295"/>
      <c r="K33" s="295"/>
      <c r="L33" s="295"/>
      <c r="M33" s="295"/>
      <c r="N33" s="294"/>
      <c r="P33" s="288" t="s">
        <v>70</v>
      </c>
      <c r="Q33" s="285"/>
      <c r="R33" s="286"/>
      <c r="S33" s="293"/>
      <c r="T33" s="294"/>
      <c r="U33" s="293"/>
      <c r="V33" s="294"/>
      <c r="W33" s="293"/>
      <c r="X33" s="295"/>
      <c r="Y33" s="295"/>
      <c r="Z33" s="295"/>
      <c r="AA33" s="295"/>
      <c r="AB33" s="295"/>
      <c r="AC33" s="294"/>
      <c r="AE33" s="288" t="s">
        <v>70</v>
      </c>
      <c r="AF33" s="285"/>
      <c r="AG33" s="286"/>
      <c r="AH33" s="293"/>
      <c r="AI33" s="294"/>
      <c r="AJ33" s="293"/>
      <c r="AK33" s="294"/>
      <c r="AL33" s="293"/>
      <c r="AM33" s="295"/>
      <c r="AN33" s="295"/>
      <c r="AO33" s="295"/>
      <c r="AP33" s="295"/>
      <c r="AQ33" s="295"/>
      <c r="AR33" s="294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password="E053" sheet="1" objects="1" scenarios="1" selectLockedCells="1"/>
  <mergeCells count="9">
    <mergeCell ref="AE1:AR1"/>
    <mergeCell ref="P1:AC1"/>
    <mergeCell ref="A1:N1"/>
    <mergeCell ref="B3:D3"/>
    <mergeCell ref="H3:K3"/>
    <mergeCell ref="Q3:S3"/>
    <mergeCell ref="W3:Z3"/>
    <mergeCell ref="AF3:AH3"/>
    <mergeCell ref="AL3:AO3"/>
  </mergeCells>
  <printOptions horizontalCentered="1" verticalCentered="1"/>
  <pageMargins left="0.5905511811023623" right="0.5905511811023623" top="0.31" bottom="0.32" header="0.31496062992125984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Gandert</dc:creator>
  <cp:keywords/>
  <dc:description/>
  <cp:lastModifiedBy>Gandert</cp:lastModifiedBy>
  <cp:lastPrinted>2013-01-02T16:59:38Z</cp:lastPrinted>
  <dcterms:created xsi:type="dcterms:W3CDTF">2012-12-30T18:55:43Z</dcterms:created>
  <dcterms:modified xsi:type="dcterms:W3CDTF">2013-04-10T15:49:45Z</dcterms:modified>
  <cp:category/>
  <cp:version/>
  <cp:contentType/>
  <cp:contentStatus/>
</cp:coreProperties>
</file>